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8" windowWidth="10860" windowHeight="4980" tabRatio="601" activeTab="0"/>
  </bookViews>
  <sheets>
    <sheet name="Пр.1" sheetId="1" r:id="rId1"/>
    <sheet name="Пр.2" sheetId="2" r:id="rId2"/>
    <sheet name="Пр.3" sheetId="3" r:id="rId3"/>
    <sheet name="Пр.4" sheetId="4" r:id="rId4"/>
    <sheet name="Пр.5" sheetId="5" r:id="rId5"/>
    <sheet name="Поясн." sheetId="6" r:id="rId6"/>
  </sheets>
  <definedNames/>
  <calcPr fullCalcOnLoad="1"/>
</workbook>
</file>

<file path=xl/sharedStrings.xml><?xml version="1.0" encoding="utf-8"?>
<sst xmlns="http://schemas.openxmlformats.org/spreadsheetml/2006/main" count="1233" uniqueCount="428">
  <si>
    <t>Иные пенсии, социальные доплаты к пенсиям</t>
  </si>
  <si>
    <t>312</t>
  </si>
  <si>
    <t>Функционирование Администрации Каратузского сельсовета</t>
  </si>
  <si>
    <t xml:space="preserve">Приложение № 1   </t>
  </si>
  <si>
    <t xml:space="preserve">           </t>
  </si>
  <si>
    <t>№</t>
  </si>
  <si>
    <t>Всего</t>
  </si>
  <si>
    <t xml:space="preserve">№ </t>
  </si>
  <si>
    <t>I.</t>
  </si>
  <si>
    <t>тыс.руб</t>
  </si>
  <si>
    <t>Код источника</t>
  </si>
  <si>
    <t>Наименование кода группы, подгруппы,статьи,</t>
  </si>
  <si>
    <t>п/п</t>
  </si>
  <si>
    <t>финансирования</t>
  </si>
  <si>
    <t xml:space="preserve">вида источников финансирования дефицита </t>
  </si>
  <si>
    <t>бюджета ,кода классификации операций сектора</t>
  </si>
  <si>
    <t>по КИВф, КИВ нФ</t>
  </si>
  <si>
    <t>государственного управления,относящихся</t>
  </si>
  <si>
    <t>к источникам финансирования дефицита бюджета РФ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</si>
  <si>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</si>
  <si>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</si>
  <si>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</si>
  <si>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</si>
  <si>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</si>
  <si>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классификации</t>
  </si>
  <si>
    <t xml:space="preserve">Приложение № 3   </t>
  </si>
  <si>
    <t xml:space="preserve">  тыс.руб.</t>
  </si>
  <si>
    <t>Наименование главных распорядителей</t>
  </si>
  <si>
    <t>строки</t>
  </si>
  <si>
    <t>Общегосударственные вопросы</t>
  </si>
  <si>
    <t>.0100</t>
  </si>
  <si>
    <t>0.103</t>
  </si>
  <si>
    <t>Жилищно-коммунальное хозяйство</t>
  </si>
  <si>
    <t>Жилищное хозяйство</t>
  </si>
  <si>
    <t>Благоустройство</t>
  </si>
  <si>
    <t>Культура :</t>
  </si>
  <si>
    <t>Социальная  политика</t>
  </si>
  <si>
    <t xml:space="preserve">Пенсионное обеспечение  </t>
  </si>
  <si>
    <t>Всего   расходов</t>
  </si>
  <si>
    <t>.60000000000000000000</t>
  </si>
  <si>
    <t>.60001050000000000000</t>
  </si>
  <si>
    <t>.60001050000000000500</t>
  </si>
  <si>
    <t>.60001050200000000500</t>
  </si>
  <si>
    <t>.60001050201100000510</t>
  </si>
  <si>
    <t>.60001050200000000600</t>
  </si>
  <si>
    <t>.60001050201100000610</t>
  </si>
  <si>
    <t xml:space="preserve">Дотации на выравнивание бюджетной обеспеченности. </t>
  </si>
  <si>
    <t>наименование показателей бюджетной</t>
  </si>
  <si>
    <t>Жилищно коммунальное хозяйство</t>
  </si>
  <si>
    <t xml:space="preserve"> Социальная  политика</t>
  </si>
  <si>
    <t xml:space="preserve"> Пенсионное обеспечение  </t>
  </si>
  <si>
    <t>Культура</t>
  </si>
  <si>
    <t>КБК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</si>
  <si>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</si>
  <si>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</si>
  <si>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</si>
  <si>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</si>
  <si>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</si>
  <si>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</si>
  <si>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</t>
  </si>
  <si>
    <t>Код экономич классиф</t>
  </si>
  <si>
    <t>000</t>
  </si>
  <si>
    <t>00</t>
  </si>
  <si>
    <t>0000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</si>
  <si>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</si>
  <si>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</si>
  <si>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</si>
  <si>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</si>
  <si>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</si>
  <si>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</si>
  <si>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040</t>
  </si>
  <si>
    <t>05</t>
  </si>
  <si>
    <t>НАЛОГИ НА СОВОКУПНЫЙ ДОХОД</t>
  </si>
  <si>
    <t>1</t>
  </si>
  <si>
    <t>03</t>
  </si>
  <si>
    <t>06</t>
  </si>
  <si>
    <t>НАЛОГИ НА ИМУЩЕСТВО</t>
  </si>
  <si>
    <t>030</t>
  </si>
  <si>
    <t>10</t>
  </si>
  <si>
    <t>Земельный налог</t>
  </si>
  <si>
    <t>010</t>
  </si>
  <si>
    <t>013</t>
  </si>
  <si>
    <t>163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</si>
  <si>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</si>
  <si>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</si>
  <si>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</si>
  <si>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09</t>
  </si>
  <si>
    <t>045</t>
  </si>
  <si>
    <t>600</t>
  </si>
  <si>
    <t>2</t>
  </si>
  <si>
    <t>БЕЗВОЗМЕЗДНЫЕ ПОСТУПЛЕНИЯ</t>
  </si>
  <si>
    <t>151</t>
  </si>
  <si>
    <t>001</t>
  </si>
  <si>
    <t>ВСЕГО  ДОХОДОВ:</t>
  </si>
  <si>
    <t xml:space="preserve"> </t>
  </si>
  <si>
    <t>Другие общегосударственные вопросы</t>
  </si>
  <si>
    <t xml:space="preserve"> администрация Каратузского сельского совета         ИНН 2419000669</t>
  </si>
  <si>
    <t>Прочие безвозмездные поступления</t>
  </si>
  <si>
    <t>Главный администратор</t>
  </si>
  <si>
    <t xml:space="preserve">Культура, кинематография  </t>
  </si>
  <si>
    <t xml:space="preserve">Культура, кинематография </t>
  </si>
  <si>
    <t>Условно утвержденные расходы</t>
  </si>
  <si>
    <t>наим показателей бюджетной классификации</t>
  </si>
  <si>
    <t>Резервные фонды</t>
  </si>
  <si>
    <t>07</t>
  </si>
  <si>
    <t>180</t>
  </si>
  <si>
    <t>№ п/п</t>
  </si>
  <si>
    <t>Изменение остатков средств на счетах по учету средств бюджета</t>
  </si>
  <si>
    <t>Источники внутреннего финансирования дефицита бюджета</t>
  </si>
  <si>
    <t>.60001000000000000000</t>
  </si>
  <si>
    <t xml:space="preserve">Изменение остатков средств </t>
  </si>
  <si>
    <t>Уменьшение  остатков средств бюджетов</t>
  </si>
  <si>
    <t>.60001050201000000600</t>
  </si>
  <si>
    <t>1000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</si>
  <si>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</si>
  <si>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</si>
  <si>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</t>
  </si>
  <si>
    <t xml:space="preserve">Приложение № 2   </t>
  </si>
  <si>
    <t>*</t>
  </si>
  <si>
    <t>100</t>
  </si>
  <si>
    <t>230</t>
  </si>
  <si>
    <t>240</t>
  </si>
  <si>
    <t>250</t>
  </si>
  <si>
    <t>260</t>
  </si>
  <si>
    <t>14</t>
  </si>
  <si>
    <t>430</t>
  </si>
  <si>
    <t>НАЛОГИ НА ТОВАРЫ (РАБОТЫ, УСЛУГИ), РЕАЛИЗУЕМЫЕ НА ТЕРРИТОРИИ РОССИЙСКОЙ ФЕДЕРАЦИИ,</t>
  </si>
  <si>
    <t>Национальная экономика</t>
  </si>
  <si>
    <t xml:space="preserve">Транспорт                                  </t>
  </si>
  <si>
    <t>Национальная безопасность и правоохранительная деятельность</t>
  </si>
  <si>
    <t xml:space="preserve"> Функционирование  высшего  должностного лица субъекта РФ и муниципального образования</t>
  </si>
  <si>
    <t>Расходы на выплату персоналу государственных (муниципальных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</si>
  <si>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</si>
  <si>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</si>
  <si>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муниципального  образования</t>
  </si>
  <si>
    <t>0103</t>
  </si>
  <si>
    <t>Каратузский сельский Совет депутатов</t>
  </si>
  <si>
    <t>МБУК "Каратузская поселенческая библиотека им. Г.Г. Каратаева"</t>
  </si>
  <si>
    <t>Функционирование Правительства РФ,высших исполнительных органов государственной власти субъектов РФ, местных администраций</t>
  </si>
  <si>
    <t>0104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</si>
  <si>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</si>
  <si>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</si>
  <si>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</si>
  <si>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0113</t>
  </si>
  <si>
    <t>Социальное обеспечение  и иные выплаты населению</t>
  </si>
  <si>
    <t>1001</t>
  </si>
  <si>
    <t>Публичные нормативные социальные выплаты гражданам</t>
  </si>
  <si>
    <t>310</t>
  </si>
  <si>
    <t>300</t>
  </si>
  <si>
    <t>0300</t>
  </si>
  <si>
    <t>Функционирование  высшего  должностного лица   субъекта Российской Федерации  и муниципального образования</t>
  </si>
  <si>
    <t>Функционирование законодательных(представительных)органов государственной власти и представительных органов муниципального образования</t>
  </si>
  <si>
    <t>0310</t>
  </si>
  <si>
    <t>0400</t>
  </si>
  <si>
    <t>0408</t>
  </si>
  <si>
    <t>0409</t>
  </si>
  <si>
    <t>0111</t>
  </si>
  <si>
    <t>Обеспечение пожарной безопасности</t>
  </si>
  <si>
    <t>Транспорт</t>
  </si>
  <si>
    <t>800</t>
  </si>
  <si>
    <t>Иные бюджетные ассигнования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</si>
  <si>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</si>
  <si>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</si>
  <si>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</si>
  <si>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0800</t>
  </si>
  <si>
    <t>0801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</si>
  <si>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</si>
  <si>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</si>
  <si>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</si>
  <si>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МБУК "Каратузский культурно-досуговый центр "Спутник"</t>
  </si>
  <si>
    <t>0500</t>
  </si>
  <si>
    <t>0501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</si>
  <si>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</si>
  <si>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</si>
  <si>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администрация Каратузского сельсовета</t>
  </si>
  <si>
    <t>Код ведомства</t>
  </si>
  <si>
    <t xml:space="preserve">Доходы от продажи земельных участков,государственная собственность на которые не разграничена </t>
  </si>
  <si>
    <t>121</t>
  </si>
  <si>
    <t>244</t>
  </si>
  <si>
    <t>243</t>
  </si>
  <si>
    <t xml:space="preserve"> 0503</t>
  </si>
  <si>
    <t>0503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</si>
  <si>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</si>
  <si>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</si>
  <si>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</si>
  <si>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</si>
  <si>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9010021</t>
  </si>
  <si>
    <t>9000000</t>
  </si>
  <si>
    <t>9010000</t>
  </si>
  <si>
    <t>9020000</t>
  </si>
  <si>
    <t>9020021</t>
  </si>
  <si>
    <t>9030000</t>
  </si>
  <si>
    <t>9030021</t>
  </si>
  <si>
    <t>0810061</t>
  </si>
  <si>
    <t>0800000</t>
  </si>
  <si>
    <t>9030024</t>
  </si>
  <si>
    <t>0820061</t>
  </si>
  <si>
    <t>0500000</t>
  </si>
  <si>
    <t>0510000</t>
  </si>
  <si>
    <t>0520000</t>
  </si>
  <si>
    <t>0310001</t>
  </si>
  <si>
    <t>0310000</t>
  </si>
  <si>
    <t>0300000</t>
  </si>
  <si>
    <t>0330000</t>
  </si>
  <si>
    <t>0320000</t>
  </si>
  <si>
    <t>0400000</t>
  </si>
  <si>
    <t>0410000</t>
  </si>
  <si>
    <t>0420000</t>
  </si>
  <si>
    <t>0420006</t>
  </si>
  <si>
    <t>0410005</t>
  </si>
  <si>
    <t>0330002</t>
  </si>
  <si>
    <t>0320003</t>
  </si>
  <si>
    <t>0520004</t>
  </si>
  <si>
    <t>0430007</t>
  </si>
  <si>
    <t>0430000</t>
  </si>
  <si>
    <t xml:space="preserve">   </t>
  </si>
  <si>
    <t>0510010</t>
  </si>
  <si>
    <t>0510009</t>
  </si>
  <si>
    <t>0510008</t>
  </si>
  <si>
    <t>0100</t>
  </si>
  <si>
    <t>Денежные  взыскания (штрафы) , установленные законами субъектов Российской Федерации за не соблюдение муниципальных правовых актов зачисляемые в бюджеты поселений</t>
  </si>
  <si>
    <t>2 02 01001 10 0000 151</t>
  </si>
  <si>
    <t>2 08 05000 10 0000 180</t>
  </si>
  <si>
    <t>1 11 09045 10 0000 120</t>
  </si>
  <si>
    <t>1 17 01050 10 0000 180</t>
  </si>
  <si>
    <t>116 51040 02 0000 140</t>
  </si>
  <si>
    <t>ДОХОДЫ ОТ ПРОДАЖИ МАТЕРИАЛЬНЫХ И НЕМАТЕРИАЛЬНЫХ АКТИВОВ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</si>
  <si>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</si>
  <si>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</si>
  <si>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</si>
  <si>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</si>
  <si>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субъектов Российской Федерации и муниципальных образований</t>
  </si>
  <si>
    <t>003</t>
  </si>
  <si>
    <t xml:space="preserve">Невыясненные            поступления,  зачисляемые в бюджеты  поселений
</t>
  </si>
  <si>
    <t>2 02 01003 10 0000 151</t>
  </si>
  <si>
    <t>Субсидии бюджетам поселений на организацию и проведение аккарицидных обработок мест массового отдыха населения</t>
  </si>
  <si>
    <t>2 02 02999 10 7555 151</t>
  </si>
  <si>
    <t xml:space="preserve">                                                                                                                                                           </t>
  </si>
  <si>
    <t>2 02 03024 10 7514 151</t>
  </si>
  <si>
    <t>Субвенции бюджетам поселений на выполнение государственных полномочий по созданию и обеспечению  деятельности  административных комиссий</t>
  </si>
  <si>
    <t>Непрограммные расходы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</si>
  <si>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</si>
  <si>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Руководство и управление в сфере установленных функций органов  органов местного самоуправленияв рамках непрограммных расходов органов местного самоуправления</t>
  </si>
  <si>
    <t>Фукционирование администрации Каратузского сельсовета в рамках непрограммных расходов</t>
  </si>
  <si>
    <t>Руководство и управление в сфере установленных функций органов местного самоуправления по Каратузскому сельскому Совету депутатов в рамках непрограммных расходов органов месного самоуправления</t>
  </si>
  <si>
    <t xml:space="preserve">Расходы на выполнение государственных полномочий по созданию и обеспечению деятельности административных комиссий, в рамках не програмных расходов органов местного самоуправления </t>
  </si>
  <si>
    <t>2 19 05000 10 0000 151</t>
  </si>
  <si>
    <t xml:space="preserve">Доплата к пенсиям </t>
  </si>
  <si>
    <t xml:space="preserve">администраторы доходов бюджета Каратузского сельсовета </t>
  </si>
  <si>
    <t>Код администратора</t>
  </si>
  <si>
    <t>Код бюджетной классификации</t>
  </si>
  <si>
    <t>Наименование кода бюджетной классификации</t>
  </si>
  <si>
    <t>2 07 05030 10 0000 180</t>
  </si>
  <si>
    <t>Фонд оплаты труда государственных (муниципальных) органов и взносы по обязательному социальному страхованию</t>
  </si>
  <si>
    <t>9037514</t>
  </si>
  <si>
    <t>0000000</t>
  </si>
  <si>
    <t>Иные выплаты персоналу государственных (муниципальны) органов, за исключением фонда оплаты труда</t>
  </si>
  <si>
    <t>122</t>
  </si>
  <si>
    <t>57000 прож.</t>
  </si>
  <si>
    <t>55000</t>
  </si>
  <si>
    <t>Межбюджетные трансферты общего характера</t>
  </si>
  <si>
    <t>1400</t>
  </si>
  <si>
    <t>Прочие межбюджетные трансферты общего характера бюджетам субъектов РФ и муниципальных образований</t>
  </si>
  <si>
    <t>1403</t>
  </si>
  <si>
    <t>Расходы на осуществление переданных полномочий поселения ревизионной комиссии Каратузского района по  осуществлению внешнего  муниципального финансового контроля в рамках непрограммных расходов органов местного самоуправления</t>
  </si>
  <si>
    <t>9030023</t>
  </si>
  <si>
    <t>Межбюджетные трансферты</t>
  </si>
  <si>
    <t>500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</si>
  <si>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</si>
  <si>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</si>
  <si>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 (муниципальной) собственности</t>
  </si>
  <si>
    <t>521</t>
  </si>
  <si>
    <t>414</t>
  </si>
  <si>
    <t>400</t>
  </si>
  <si>
    <t>410</t>
  </si>
  <si>
    <t>Капитальные вложения  в объекты недвижимости имущества государственной (муниципальной 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</si>
  <si>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</si>
  <si>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 ) собственности</t>
  </si>
  <si>
    <t>Доходы бюджета на 2015 г.</t>
  </si>
  <si>
    <t>999</t>
  </si>
  <si>
    <t>7555</t>
  </si>
  <si>
    <t>Субсидии бюджетам бюджетной системы Российской Федерации (межбюджетные субсидии)</t>
  </si>
  <si>
    <t>Прочие субсидии</t>
  </si>
  <si>
    <t>Другие  вопросы в области национальной экономики</t>
  </si>
  <si>
    <t>0412</t>
  </si>
  <si>
    <t>Обеспечение выборов и референдумов</t>
  </si>
  <si>
    <t>0107</t>
  </si>
  <si>
    <t>880</t>
  </si>
  <si>
    <t>Специальные расходы</t>
  </si>
  <si>
    <t>9040021</t>
  </si>
  <si>
    <t>Организация выборов органов местного самоуправления</t>
  </si>
  <si>
    <t>Здравоохранение</t>
  </si>
  <si>
    <t>0900</t>
  </si>
  <si>
    <t>Другие вопросы в области здравоохранения</t>
  </si>
  <si>
    <t>0909</t>
  </si>
  <si>
    <t>Расходы на организацию и проведение аккарицидных обработок мест массового отдыха населения  в рамках непрограммных расходов органов местного самоуправления</t>
  </si>
  <si>
    <t>9037555</t>
  </si>
  <si>
    <t>Софинансирование расходов  на организацию и проведение аккарицидных обработок мест массового отдыха населения  в рамках непрограммных расходов органов местного самоуправления</t>
  </si>
  <si>
    <t xml:space="preserve"> Доходы бюджета Каратузского сельсовета на 2015 год и плановый период 2016 -2017гг.   тыс.руб</t>
  </si>
  <si>
    <t>на 2015 год и плановый период 2016 - 2017 г.г.</t>
  </si>
  <si>
    <t xml:space="preserve">Источники внутреннего финансирования дефицита бюджета Каратузского сельсовета на 2015 год </t>
  </si>
  <si>
    <t xml:space="preserve"> и плановый период 2016-2017 годов.</t>
  </si>
  <si>
    <t>Иные выплаты персоналу государственных (муниципальных) органов , за исключением фонда оплаты труда</t>
  </si>
  <si>
    <t>Муниципальная программа 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</si>
  <si>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Подпрограмма "Защита населения и территории Каратузского сельсовета от чрезвычайных ситуаций природного и техногенного характера, на 2014-2017 годы"</t>
  </si>
  <si>
    <t>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</si>
  <si>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Подпрограмма "По профилактике терроризма экстримизма, минимизации и (или) ликвидации последствий проявления терроризма и экстримизма в границах Каратузского сельсовета на 2014-2017 годы"</t>
  </si>
  <si>
    <t>Приобретение антитеррористических стендов в рамках подпрограммы "По профилактике терроризма экстримизма, минимизации и (или) ликвидации последствий проявления терроризма и экстримизма в границах Каратузского сельсовета на 2014-2017 годы" 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</si>
  <si>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Осуществление предуприждения и ликвидации последствий паводка в затапливаемых районах муниципального образования в рамках подпрограммы "Защита населения и территории Каратузского сельсовета от чрезвычайных ситуаций природного и техногенного характера, на 2014-2017 годы"муниципальной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</si>
  <si>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обеспечения пожарной безопасности на 2014 - 2017 годы"</t>
  </si>
  <si>
    <t>Подпрограмма "Обеспечение пожарной безопасности территории Каратузского сельсовета на 2014-2017 годы"</t>
  </si>
  <si>
    <t>Обеспечение пожарной безопасности Каратузского сельсовета в рамках подпрограммы "Обеспечение пожарной безопасности территории Каратузского сельсовета на 2014-2017 годы",муниципальной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обеспечения пожарной безопасности на 2014 - 2017 годы"</t>
  </si>
  <si>
    <t>Муниципальная программа "Дорожная деятельность в отношении автомобильных дорог местного значения Каратузского сельсовета" на 2014 - 2017 годы</t>
  </si>
  <si>
    <t>Подпрограмма "Создание условий для предоставления транспортных услуг населению и организация транспортного обслуживания населения в Каратузском сельсовета" на 2014 - 2017 годы</t>
  </si>
  <si>
    <t>Дотирование убыточных маршрутов путем предоставления субсидий перевозчикам в рамках подпрограммы "Создание условий для предоставления транспортных услуг населению и организация транспортного обслуживания населения в Каратузском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</t>
  </si>
  <si>
    <t>Подпрограмма " Обеспечение безопасности дорожного движения на территории Каратузского сельсовета" на 2014 - 2017 годы</t>
  </si>
  <si>
    <t xml:space="preserve">Организация мероприятий по профилактике (предуприждению ) опасного поведения участников дорожного движения и работ по повышению уровня эксплуатационного состояния дорог местного значения в рамках подпрограммы  " Обеспечение безопасности дорожного движения на территории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 </t>
  </si>
  <si>
    <t>Подпрограмма "Развитие и модернизация улично-дорожной сети  Каратузского сельсовета" на 2014 - 2017 годы</t>
  </si>
  <si>
    <t>Модернизация, реконструкция , капитальный ремонт автомобильных дорог общего пользования местного значения сельского поселения  в рамках подпрограммы   "Развитие и модернизация улично-дорожной сети 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</t>
  </si>
  <si>
    <t>Муниципальная программа "Создание условий для  обеспечения и повышения комфортности проживания граждан на территории Каратузского сельсовета" на 2014 - 2017 годы</t>
  </si>
  <si>
    <t>Подпрограмма "Организация благоустройства, сбора, вывоза бытовых отходов и мусора на территории Каратузского сельсовета" на 2014 - 2017 годы</t>
  </si>
  <si>
    <t>Содержание автомобильных дорог общего пользования местного значения и дворовых проездов в рамках подпрограммы   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</si>
  <si>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Планировка территории микрорайона "Южный", квартал "Российский"  в рамках подпрограммы    "Организация благоустройства, сбора, вывоза бытовых отходов и мусора на территории Каратузского сельсовета" на 2014- 2017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</si>
  <si>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Муниципальная программа "Создание условий для обеспечения и повышения комфортности проживания граждан на территории Каратузского сельсовета" на 2014 - 2017 годы</t>
  </si>
  <si>
    <t>Подпрограмма "Организация ремонта муниципального жилищного фонда " на 2014 - 2017 годы</t>
  </si>
  <si>
    <t>Капитальный ремонт муниципального жилога фонда в рамках подпрограммы "Организация ремонта муниципального жилищного фонда 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</si>
  <si>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Мероприяти по благоустройству Каратузского сельсовета 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</si>
  <si>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Улучшение обеспечения уличным освещением населения муниципального образования Каратузский сельсовет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</si>
  <si>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Приведение в качественное состояние элементов благоустройства территории Каратузского сельсовета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</si>
  <si>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Муниципальная программа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</si>
  <si>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>Подпрограмма "Создание условий для поддержки и развития культурного потенциала на территории Каратузского сельсовета" на 2014 - 2017 годы</t>
  </si>
  <si>
    <t>Обеспечение деятельности ( оказание услуг) подведомственных учреждений  в рамках подпрограммы "Создание условий для поддержки и развития культурного потенциала на территории Каратузского сельсовета" на 2014 - 2017 годы,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</si>
  <si>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>Подпрограмма "Организация библиотечного обслуживания населения, комплектование и сохранность библиотечных фондов Каратузского сельсовета" на 2014 - 2017 г.г.</t>
  </si>
  <si>
    <t>Обеспечение деятельности ( оказание услуг) подведомственных учреждений  в рамках подпрограммы "Организация библиотечного обслуживания населения, комплектование и сохранность библиотечных фондов Каратузского сельсовета" на 2014 -2017 г.г.,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</si>
  <si>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 xml:space="preserve">Прочие доходы  от использования имущества и прав,  находящихся в государственной и муниципальной собственности (за исключением имущества   бюджетных и автономных учреждений, а также имущества государственных 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</si>
  <si>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</si>
  <si>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 в государственной и муниципальной собственности </t>
  </si>
  <si>
    <t xml:space="preserve">Единый сельскохозяйственный налог </t>
  </si>
  <si>
    <t>Прочие поступления от использования имущества,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</si>
  <si>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0500</t>
  </si>
  <si>
    <t xml:space="preserve"> 0501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</si>
  <si>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 , местных администраций</t>
  </si>
  <si>
    <t>Прочие межбюджетные трансферты общего характера бюджетам субъектов Российской Федерации  и муниципальных образований</t>
  </si>
  <si>
    <t>9040000</t>
  </si>
  <si>
    <t>Функционирование  местных администраций в организации  выборов органов местного самоуправления</t>
  </si>
  <si>
    <t>9030028</t>
  </si>
  <si>
    <t>0510012</t>
  </si>
  <si>
    <t>Уточненный план на 2015 год</t>
  </si>
  <si>
    <t>Распределение расходов бюджета Каратузского сельсовета по разделам и подразделам классификации расходов бюджетов Российской Федерации    на 2015 год и плановый период 2016-2017 годов.</t>
  </si>
  <si>
    <t>Сумма на 2015 год</t>
  </si>
  <si>
    <t xml:space="preserve">Приложение № 5   </t>
  </si>
  <si>
    <t>тыс.руб.</t>
  </si>
  <si>
    <t xml:space="preserve">Ведомственная структура расходов бюджета Каратузского сельсовета   на 2015 год                                        </t>
  </si>
  <si>
    <t>Раздел подраздел</t>
  </si>
  <si>
    <t>Целевая статья</t>
  </si>
  <si>
    <t>Вид расходов</t>
  </si>
  <si>
    <t>раздел подраздел</t>
  </si>
  <si>
    <t>Пояснительная записка</t>
  </si>
  <si>
    <t>По разделу</t>
  </si>
  <si>
    <t>+</t>
  </si>
  <si>
    <t>,</t>
  </si>
  <si>
    <t>600  0103  0330002  244</t>
  </si>
  <si>
    <t>руб.</t>
  </si>
  <si>
    <t>Приобретение антитеррористических стендов в рамках подпрограммы "По профилактике терроризма экстримизма, минимизации и (или) ликвидации последствий проявления терроризма и экстримизма в границах Каратузского сельсовета на 2014-2017 годы" 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 (Вид расходов: Прочая закупка товаров, работ и услуг для обеспечения государственных (муниципальных) нужд)</t>
  </si>
  <si>
    <t>600  0409  0420006  244</t>
  </si>
  <si>
    <t>Организация мероприятий по профилактике (предуприждению ) опасного поведения участников дорожного движения и работ по повышению уровня эксплуатационного состояния дорог местного значения в рамках подпрограммы  " Обеспечение безопасности дорожного движения на территории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  (Вид расходов: Прочая закупка товаров, работ и услуг для обеспечения государственных (муниципальных) нужд)</t>
  </si>
  <si>
    <t>600  0409  0430007  243</t>
  </si>
  <si>
    <t>Модернизация, реконструкция , капитальный ремонт автомобильных дорог общего пользования местного значения сельского поселения  в рамках подпрограммы   "Развитие и модернизация улично-дорожной сети 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 Вид расходов:  Закупка товаров, работ, услуг в целях капитального ремонта государственного (муниципального) имущества)</t>
  </si>
  <si>
    <t>600  0503  0510008  244</t>
  </si>
  <si>
    <t>Улучшение обеспечения уличным освещением населения муниципального образования Каратузский сельсовет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 (Вид расходов:  Прочая закупка товаров, работ и услуг для обеспечения государственных (муниципальных) нужд)</t>
  </si>
  <si>
    <t>600  0503  0510009  244</t>
  </si>
  <si>
    <t>Приведение в качественное состояние элементов благоустройства территории Каратузского сельсовета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 (Вид расходов: Прочая закупка товаров, работ и услуг для обеспечения государственных (муниципальных) нужд)</t>
  </si>
  <si>
    <t>Исполнитель: Клюева А.Л.</t>
  </si>
  <si>
    <t>2. Уменьшен план по коду расходов</t>
  </si>
  <si>
    <t>1. Уменьшены источники внутреннего финансирования дефицита бюджета</t>
  </si>
  <si>
    <t>9030022</t>
  </si>
  <si>
    <t>0510011</t>
  </si>
  <si>
    <t>Пр. 2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</si>
  <si>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</si>
  <si>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 xml:space="preserve"> Акцизы по подакцизным товарам (продукции), производимым на территории Российской Федерации
</t>
  </si>
  <si>
    <t>Доходы от уплаты акцизов на дизельное топливо,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</si>
  <si>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</t>
  </si>
  <si>
    <t xml:space="preserve">Доходы от уплаты акцизов на автомобильный бензин,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 </t>
  </si>
  <si>
    <t xml:space="preserve">Доходы от уплаты акцизов на прямогонный бензин,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 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</si>
  <si>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</si>
  <si>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муниципальных унитарных предприятий, в том числе казенных)
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</si>
  <si>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
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</si>
  <si>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</si>
  <si>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 и муниципальных образований.</t>
  </si>
  <si>
    <t>Дотации бюджетам сельских поселений на выравнивание бюджетной обеспеченности</t>
  </si>
  <si>
    <t xml:space="preserve"> Дотации бюджетам на поддержку мер по обеспечению сбалансированности бюджетов
</t>
  </si>
  <si>
    <t xml:space="preserve"> Дотации бюджетам сельских поселений на поддержку мер по обеспечению сбалансированности бюджетов
</t>
  </si>
  <si>
    <t>Прочие субсидии бюджетам сельских поселений</t>
  </si>
  <si>
    <t>Субсидии бюджетам  поселений на организацию и проведение аккарицидных обработок мест массового отдыха населения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</si>
  <si>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</si>
  <si>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 поселений на выполнение  государственных полномочий по созданию и обеспечению  деятельности  административных комиссий</t>
  </si>
  <si>
    <t>Прочие  безвозмездные   поступления   в   бюджеты сельских поселений</t>
  </si>
  <si>
    <t>Прочие  безвозмездные   поступления   в   бюджеты 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</si>
  <si>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</si>
  <si>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безвозмездные поступления в бюджеты сельских поселений</t>
  </si>
  <si>
    <t xml:space="preserve"> 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</si>
  <si>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 xml:space="preserve"> Возврат остатков субсидий, субвенций и иных межбюджетных трансфертов, имеющих целевое назначение, прошлых лет из бюджетов сельских поселений
</t>
  </si>
  <si>
    <t>850</t>
  </si>
  <si>
    <t>852</t>
  </si>
  <si>
    <t>Уплата налогов, сборов и иных платежей</t>
  </si>
  <si>
    <t>Уплата прочих налогов, сборов и иных платежей</t>
  </si>
  <si>
    <t>3. Перераспределены бюджетные ассигнования</t>
  </si>
  <si>
    <t>С раздела:</t>
  </si>
  <si>
    <t>На раздел</t>
  </si>
  <si>
    <t>600  0104  9030021  244</t>
  </si>
  <si>
    <t>Руководство и управление в сфере установленных функций органов  органов местного самоуправленияв рамках непрограммных расходов органов местного самоуправления (Вид расходов 244 Прочая закупка товаров, работ и услуг для обеспечения государственных (муниципальных) нужд)</t>
  </si>
  <si>
    <t>600  0104  9030021  852</t>
  </si>
  <si>
    <t>Руководство и управление в сфере установленных функций органов  органов местного самоуправленияв рамках непрограммных расходов органов местного самоуправления (Вид расходов 852 Уплата прочих налогов, сборов и иных платежей)</t>
  </si>
  <si>
    <t>0505</t>
  </si>
  <si>
    <t>9030029</t>
  </si>
  <si>
    <t>Другие вопросы в области жилищно-коммунального хозяйства</t>
  </si>
  <si>
    <t xml:space="preserve">Расходы на уплату взносов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</t>
  </si>
  <si>
    <t xml:space="preserve">с 225 ст. </t>
  </si>
  <si>
    <t xml:space="preserve">                        Приложение  № 4</t>
  </si>
  <si>
    <t xml:space="preserve">  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</si>
  <si>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</si>
  <si>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</si>
  <si>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 xml:space="preserve"> к решению Каратузского сельского Совета депутатов от 04.02.2015г. №   Р - 152     "О внесении изменений в решение  от  28.11.2014 № 25-149 "О бюджете Каратузского сельсовета на 2015 год   и плановый период 2016-2017 годов "</t>
  </si>
  <si>
    <t xml:space="preserve"> к решению Каратузского сельского Совета депутатов от 04.02.2015г. №  Р-152      "О внесении изменений в решение  от  28.11.2014 № 25-149 "О бюджете Каратузского сельсовета на 2015 год   и плановый период 2016-2017 годов "</t>
  </si>
  <si>
    <t>к решению Каратузского сельского Совета депутатов от 04.02.2015г. № Р-152        "О внесении изменений в решение  от  28.11.2014 № 25-149 "О бюджете Каратузского сельсовета на 2015 год   и плановый период 2016-2017 годов "</t>
  </si>
  <si>
    <t>к решению Каратузского сельского Совета депутатов от 04.02.2015г. №   Р-152     "О внесении изменений в решение  от  28.11.2014 № 25-149 "О бюджете Каратузского сельсовета на 2015 год   и плановый период 2016-2017 годов "</t>
  </si>
  <si>
    <t>к решению Каратузского сельского Совета депутатов от 04.02.2015г. № Р-152       "О внесении изменений в решение  от  28.11.2014 № 25-149 "О бюджете Каратузского сельсовета на 2015 год   и плановый период 2016-2017 годов "</t>
  </si>
  <si>
    <t>к решению Каратузского сельского Совета депутатов от 04.02.2015г. №  Р - 152     "О внесении изменений в решение  от  28.11.2014 № 25-149 "О бюджете Каратузского сельсовета на 2015 год   и плановый период 2016-2017 годов 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</si>
</sst>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#,##0.000"/>
    <numFmt numFmtId="176" formatCode="?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2"/>
    </font>
    <font>
      <sz val="9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Arial Cyr"/>
      <family val="0"/>
    </font>
    <font>
      <i/>
      <sz val="10"/>
      <name val="Arial Cyr"/>
      <family val="0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i/>
      <sz val="12"/>
      <name val="Arial Narrow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3" fontId="1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justify"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2" fontId="8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0" fontId="6" fillId="0" borderId="13" xfId="0" applyFont="1" applyFill="1" applyBorder="1" applyAlignment="1" applyProtection="1">
      <alignment vertical="justify" wrapText="1"/>
      <protection/>
    </xf>
    <xf numFmtId="0" fontId="1" fillId="0" borderId="12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horizontal="left" vertical="justify" wrapText="1"/>
    </xf>
    <xf numFmtId="0" fontId="10" fillId="32" borderId="17" xfId="0" applyFont="1" applyFill="1" applyBorder="1" applyAlignment="1">
      <alignment vertical="justify" wrapText="1"/>
    </xf>
    <xf numFmtId="0" fontId="10" fillId="32" borderId="0" xfId="0" applyFont="1" applyFill="1" applyBorder="1" applyAlignment="1">
      <alignment vertical="justify" wrapText="1"/>
    </xf>
    <xf numFmtId="0" fontId="10" fillId="32" borderId="18" xfId="0" applyFont="1" applyFill="1" applyBorder="1" applyAlignment="1">
      <alignment vertical="justify" wrapText="1"/>
    </xf>
    <xf numFmtId="0" fontId="10" fillId="32" borderId="20" xfId="0" applyFont="1" applyFill="1" applyBorder="1" applyAlignment="1">
      <alignment vertical="justify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13" xfId="0" applyFont="1" applyFill="1" applyBorder="1" applyAlignment="1" applyProtection="1">
      <alignment horizontal="justify" vertical="justify" wrapText="1"/>
      <protection/>
    </xf>
    <xf numFmtId="0" fontId="6" fillId="0" borderId="13" xfId="0" applyFont="1" applyBorder="1" applyAlignment="1">
      <alignment vertical="justify" wrapText="1"/>
    </xf>
    <xf numFmtId="0" fontId="6" fillId="0" borderId="0" xfId="0" applyFont="1" applyAlignment="1">
      <alignment/>
    </xf>
    <xf numFmtId="0" fontId="8" fillId="0" borderId="11" xfId="0" applyFont="1" applyBorder="1" applyAlignment="1">
      <alignment vertical="justify" wrapText="1"/>
    </xf>
    <xf numFmtId="0" fontId="6" fillId="0" borderId="13" xfId="0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Border="1" applyAlignment="1" applyProtection="1">
      <alignment vertical="justify" wrapText="1"/>
      <protection/>
    </xf>
    <xf numFmtId="49" fontId="6" fillId="0" borderId="13" xfId="0" applyNumberFormat="1" applyFont="1" applyFill="1" applyBorder="1" applyAlignment="1" applyProtection="1">
      <alignment horizontal="center" vertical="justify" wrapText="1"/>
      <protection/>
    </xf>
    <xf numFmtId="2" fontId="6" fillId="0" borderId="13" xfId="0" applyNumberFormat="1" applyFont="1" applyBorder="1" applyAlignment="1">
      <alignment vertical="justify" wrapText="1"/>
    </xf>
    <xf numFmtId="49" fontId="6" fillId="0" borderId="13" xfId="0" applyNumberFormat="1" applyFont="1" applyBorder="1" applyAlignment="1" applyProtection="1">
      <alignment horizontal="center" vertical="justify" wrapText="1"/>
      <protection/>
    </xf>
    <xf numFmtId="49" fontId="6" fillId="0" borderId="13" xfId="0" applyNumberFormat="1" applyFont="1" applyFill="1" applyBorder="1" applyAlignment="1" applyProtection="1">
      <alignment horizontal="center" vertical="justify" wrapText="1"/>
      <protection locked="0"/>
    </xf>
    <xf numFmtId="49" fontId="6" fillId="0" borderId="13" xfId="0" applyNumberFormat="1" applyFont="1" applyFill="1" applyBorder="1" applyAlignment="1">
      <alignment horizontal="right" vertical="justify" wrapText="1"/>
    </xf>
    <xf numFmtId="49" fontId="6" fillId="0" borderId="13" xfId="0" applyNumberFormat="1" applyFont="1" applyFill="1" applyBorder="1" applyAlignment="1">
      <alignment horizontal="center" vertical="justify" wrapText="1"/>
    </xf>
    <xf numFmtId="0" fontId="6" fillId="0" borderId="13" xfId="0" applyFont="1" applyFill="1" applyBorder="1" applyAlignment="1">
      <alignment horizontal="justify" vertical="justify" wrapText="1"/>
    </xf>
    <xf numFmtId="49" fontId="12" fillId="0" borderId="13" xfId="0" applyNumberFormat="1" applyFont="1" applyFill="1" applyBorder="1" applyAlignment="1" applyProtection="1">
      <alignment horizontal="center" vertical="justify" wrapText="1"/>
      <protection/>
    </xf>
    <xf numFmtId="0" fontId="12" fillId="0" borderId="13" xfId="0" applyFont="1" applyFill="1" applyBorder="1" applyAlignment="1" applyProtection="1">
      <alignment horizontal="center" vertical="justify" wrapText="1"/>
      <protection/>
    </xf>
    <xf numFmtId="0" fontId="1" fillId="0" borderId="13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6" fillId="0" borderId="13" xfId="0" applyFont="1" applyBorder="1" applyAlignment="1">
      <alignment vertical="top" wrapText="1"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vertical="top" wrapText="1" shrinkToFit="1"/>
      <protection/>
    </xf>
    <xf numFmtId="0" fontId="6" fillId="0" borderId="13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4" fontId="12" fillId="0" borderId="13" xfId="0" applyNumberFormat="1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/>
    </xf>
    <xf numFmtId="0" fontId="6" fillId="0" borderId="13" xfId="0" applyFont="1" applyFill="1" applyBorder="1" applyAlignment="1">
      <alignment horizontal="justify" vertical="top" wrapText="1"/>
    </xf>
    <xf numFmtId="0" fontId="6" fillId="0" borderId="0" xfId="0" applyFont="1" applyAlignment="1">
      <alignment vertical="top" wrapText="1"/>
    </xf>
    <xf numFmtId="0" fontId="15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wrapText="1"/>
    </xf>
    <xf numFmtId="0" fontId="11" fillId="0" borderId="0" xfId="0" applyFont="1" applyAlignment="1">
      <alignment horizontal="center" vertical="justify" wrapText="1"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2" xfId="0" applyFont="1" applyBorder="1" applyAlignment="1">
      <alignment horizontal="center" vertical="justify" wrapText="1"/>
    </xf>
    <xf numFmtId="0" fontId="17" fillId="0" borderId="20" xfId="0" applyFont="1" applyBorder="1" applyAlignment="1">
      <alignment vertical="justify" wrapText="1"/>
    </xf>
    <xf numFmtId="0" fontId="17" fillId="0" borderId="13" xfId="0" applyFont="1" applyBorder="1" applyAlignment="1">
      <alignment vertical="justify" wrapText="1"/>
    </xf>
    <xf numFmtId="2" fontId="17" fillId="0" borderId="20" xfId="0" applyNumberFormat="1" applyFont="1" applyBorder="1" applyAlignment="1">
      <alignment vertical="justify" wrapText="1"/>
    </xf>
    <xf numFmtId="49" fontId="18" fillId="0" borderId="12" xfId="0" applyNumberFormat="1" applyFont="1" applyBorder="1" applyAlignment="1">
      <alignment horizontal="left" vertical="center" wrapText="1"/>
    </xf>
    <xf numFmtId="0" fontId="17" fillId="0" borderId="20" xfId="0" applyNumberFormat="1" applyFont="1" applyBorder="1" applyAlignment="1">
      <alignment vertical="justify" wrapText="1"/>
    </xf>
    <xf numFmtId="2" fontId="17" fillId="0" borderId="13" xfId="0" applyNumberFormat="1" applyFont="1" applyFill="1" applyBorder="1" applyAlignment="1">
      <alignment vertical="justify" wrapText="1"/>
    </xf>
    <xf numFmtId="0" fontId="17" fillId="0" borderId="13" xfId="0" applyFont="1" applyFill="1" applyBorder="1" applyAlignment="1" applyProtection="1">
      <alignment horizontal="justify" vertical="justify" wrapText="1"/>
      <protection/>
    </xf>
    <xf numFmtId="0" fontId="17" fillId="0" borderId="13" xfId="0" applyFont="1" applyBorder="1" applyAlignment="1">
      <alignment horizontal="center" vertical="justify" wrapText="1"/>
    </xf>
    <xf numFmtId="2" fontId="17" fillId="0" borderId="13" xfId="0" applyNumberFormat="1" applyFont="1" applyBorder="1" applyAlignment="1">
      <alignment vertical="justify" wrapText="1"/>
    </xf>
    <xf numFmtId="0" fontId="17" fillId="0" borderId="12" xfId="0" applyFont="1" applyFill="1" applyBorder="1" applyAlignment="1">
      <alignment vertical="justify" wrapText="1"/>
    </xf>
    <xf numFmtId="2" fontId="17" fillId="0" borderId="21" xfId="0" applyNumberFormat="1" applyFont="1" applyBorder="1" applyAlignment="1">
      <alignment vertical="justify" wrapText="1"/>
    </xf>
    <xf numFmtId="0" fontId="17" fillId="0" borderId="12" xfId="0" applyFont="1" applyBorder="1" applyAlignment="1">
      <alignment vertical="justify" wrapText="1"/>
    </xf>
    <xf numFmtId="0" fontId="17" fillId="0" borderId="13" xfId="0" applyFont="1" applyFill="1" applyBorder="1" applyAlignment="1">
      <alignment vertical="justify" wrapText="1"/>
    </xf>
    <xf numFmtId="0" fontId="2" fillId="0" borderId="22" xfId="0" applyFont="1" applyFill="1" applyBorder="1" applyAlignment="1">
      <alignment wrapText="1"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justify" vertical="top" wrapText="1"/>
      <protection/>
    </xf>
    <xf numFmtId="2" fontId="6" fillId="0" borderId="17" xfId="0" applyNumberFormat="1" applyFont="1" applyFill="1" applyBorder="1" applyAlignment="1">
      <alignment vertical="justify" wrapText="1"/>
    </xf>
    <xf numFmtId="0" fontId="6" fillId="0" borderId="13" xfId="0" applyFont="1" applyFill="1" applyBorder="1" applyAlignment="1">
      <alignment vertical="justify" wrapText="1"/>
    </xf>
    <xf numFmtId="0" fontId="6" fillId="0" borderId="12" xfId="0" applyFont="1" applyFill="1" applyBorder="1" applyAlignment="1">
      <alignment vertical="justify" wrapText="1"/>
    </xf>
    <xf numFmtId="0" fontId="1" fillId="0" borderId="21" xfId="0" applyFont="1" applyBorder="1" applyAlignment="1">
      <alignment/>
    </xf>
    <xf numFmtId="2" fontId="10" fillId="0" borderId="13" xfId="0" applyNumberFormat="1" applyFont="1" applyBorder="1" applyAlignment="1">
      <alignment vertical="justify" wrapText="1"/>
    </xf>
    <xf numFmtId="0" fontId="6" fillId="0" borderId="20" xfId="0" applyFont="1" applyBorder="1" applyAlignment="1" applyProtection="1">
      <alignment/>
      <protection locked="0"/>
    </xf>
    <xf numFmtId="2" fontId="8" fillId="0" borderId="13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2" xfId="0" applyFont="1" applyBorder="1" applyAlignment="1">
      <alignment horizontal="left" vertical="top" wrapText="1"/>
    </xf>
    <xf numFmtId="2" fontId="6" fillId="0" borderId="21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2" fontId="6" fillId="0" borderId="22" xfId="0" applyNumberFormat="1" applyFont="1" applyFill="1" applyBorder="1" applyAlignment="1">
      <alignment vertical="top" wrapText="1"/>
    </xf>
    <xf numFmtId="0" fontId="6" fillId="0" borderId="2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6" fillId="0" borderId="21" xfId="0" applyFont="1" applyFill="1" applyBorder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0" fillId="0" borderId="13" xfId="0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11" fillId="0" borderId="0" xfId="0" applyFont="1" applyAlignment="1">
      <alignment horizontal="center" vertical="justify" wrapText="1"/>
    </xf>
    <xf numFmtId="0" fontId="17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top" wrapText="1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E20"/>
    </sheetView>
  </sheetViews>
  <sheetFormatPr defaultColWidth="9.00390625" defaultRowHeight="12.75"/>
  <cols>
    <col min="1" max="1" width="2.625" style="0" customWidth="1"/>
    <col min="2" max="2" width="18.375" style="0" customWidth="1"/>
    <col min="3" max="3" width="40.875" style="0" customWidth="1"/>
    <col min="4" max="4" width="10.50390625" style="0" customWidth="1"/>
    <col min="5" max="5" width="10.125" style="0" customWidth="1"/>
  </cols>
  <sheetData>
    <row r="1" spans="1:5" ht="21" customHeight="1">
      <c r="A1" s="2"/>
      <c r="B1" s="26"/>
      <c r="C1" s="26" t="s">
        <v>3</v>
      </c>
      <c r="D1" s="2"/>
      <c r="E1" s="2"/>
    </row>
    <row r="2" spans="1:5" ht="38.25" customHeight="1">
      <c r="A2" s="2"/>
      <c r="B2" s="26"/>
      <c r="C2" s="175" t="s">
        <v>423</v>
      </c>
      <c r="D2" s="175"/>
      <c r="E2" s="175"/>
    </row>
    <row r="3" spans="1:5" ht="12.75">
      <c r="A3" s="2"/>
      <c r="B3" s="26"/>
      <c r="C3" s="28"/>
      <c r="D3" s="2"/>
      <c r="E3" s="3"/>
    </row>
    <row r="4" spans="1:5" ht="12.75">
      <c r="A4" s="2" t="s">
        <v>8</v>
      </c>
      <c r="B4" s="26" t="s">
        <v>300</v>
      </c>
      <c r="C4" s="26"/>
      <c r="D4" s="2"/>
      <c r="E4" s="2"/>
    </row>
    <row r="5" spans="1:5" ht="12.75">
      <c r="A5" s="2"/>
      <c r="B5" s="26" t="s">
        <v>301</v>
      </c>
      <c r="C5" s="26"/>
      <c r="D5" s="2"/>
      <c r="E5" s="2"/>
    </row>
    <row r="6" spans="1:5" ht="12.75">
      <c r="A6" s="2"/>
      <c r="B6" s="2"/>
      <c r="C6" s="2"/>
      <c r="D6" s="25" t="s">
        <v>9</v>
      </c>
      <c r="E6" s="4"/>
    </row>
    <row r="7" spans="1:5" ht="12.75">
      <c r="A7" s="29" t="s">
        <v>7</v>
      </c>
      <c r="B7" s="37" t="s">
        <v>10</v>
      </c>
      <c r="C7" s="31" t="s">
        <v>11</v>
      </c>
      <c r="D7" s="172" t="s">
        <v>349</v>
      </c>
      <c r="E7" s="172" t="s">
        <v>347</v>
      </c>
    </row>
    <row r="8" spans="1:5" ht="12.75">
      <c r="A8" s="30" t="s">
        <v>12</v>
      </c>
      <c r="B8" s="35" t="s">
        <v>13</v>
      </c>
      <c r="C8" s="32" t="s">
        <v>14</v>
      </c>
      <c r="D8" s="173"/>
      <c r="E8" s="173"/>
    </row>
    <row r="9" spans="1:5" ht="12.75">
      <c r="A9" s="30"/>
      <c r="B9" s="35"/>
      <c r="C9" s="32" t="s">
        <v>15</v>
      </c>
      <c r="D9" s="173"/>
      <c r="E9" s="173"/>
    </row>
    <row r="10" spans="1:5" ht="12.75">
      <c r="A10" s="30"/>
      <c r="B10" s="35" t="s">
        <v>16</v>
      </c>
      <c r="C10" s="32" t="s">
        <v>17</v>
      </c>
      <c r="D10" s="173"/>
      <c r="E10" s="173"/>
    </row>
    <row r="11" spans="1:5" ht="12.75">
      <c r="A11" s="33"/>
      <c r="B11" s="38"/>
      <c r="C11" s="34" t="s">
        <v>18</v>
      </c>
      <c r="D11" s="174"/>
      <c r="E11" s="174"/>
    </row>
    <row r="12" spans="1:5" ht="20.25">
      <c r="A12" s="9">
        <v>1</v>
      </c>
      <c r="B12" s="12" t="s">
        <v>39</v>
      </c>
      <c r="C12" s="55" t="s">
        <v>108</v>
      </c>
      <c r="D12" s="143">
        <f>D13</f>
        <v>1660.880000000001</v>
      </c>
      <c r="E12" s="143">
        <f>E13</f>
        <v>691.4800000000032</v>
      </c>
    </row>
    <row r="13" spans="1:7" ht="12.75">
      <c r="A13" s="9">
        <v>2</v>
      </c>
      <c r="B13" s="12" t="s">
        <v>109</v>
      </c>
      <c r="C13" s="55" t="s">
        <v>110</v>
      </c>
      <c r="D13" s="142">
        <f>D14</f>
        <v>1660.880000000001</v>
      </c>
      <c r="E13" s="142">
        <f>E14</f>
        <v>691.4800000000032</v>
      </c>
      <c r="G13" s="6"/>
    </row>
    <row r="14" spans="1:7" ht="20.25">
      <c r="A14" s="9">
        <v>3</v>
      </c>
      <c r="B14" s="10" t="s">
        <v>40</v>
      </c>
      <c r="C14" s="72" t="s">
        <v>107</v>
      </c>
      <c r="D14" s="142">
        <f>D18+D15</f>
        <v>1660.880000000001</v>
      </c>
      <c r="E14" s="142">
        <f>E18+E15</f>
        <v>691.4800000000032</v>
      </c>
      <c r="G14" s="6"/>
    </row>
    <row r="15" spans="1:7" ht="12.75">
      <c r="A15" s="9">
        <v>4</v>
      </c>
      <c r="B15" s="10" t="s">
        <v>41</v>
      </c>
      <c r="C15" s="55" t="s">
        <v>19</v>
      </c>
      <c r="D15" s="53">
        <f>D16</f>
        <v>-21736.1</v>
      </c>
      <c r="E15" s="53">
        <f>E16</f>
        <v>-21736.1</v>
      </c>
      <c r="G15" s="24"/>
    </row>
    <row r="16" spans="1:5" ht="12.75">
      <c r="A16" s="9">
        <v>5</v>
      </c>
      <c r="B16" s="10" t="s">
        <v>42</v>
      </c>
      <c r="C16" s="55" t="s">
        <v>20</v>
      </c>
      <c r="D16" s="53">
        <f>D17</f>
        <v>-21736.1</v>
      </c>
      <c r="E16" s="53">
        <f>E17</f>
        <v>-21736.1</v>
      </c>
    </row>
    <row r="17" spans="1:5" ht="24" customHeight="1">
      <c r="A17" s="11">
        <v>6</v>
      </c>
      <c r="B17" s="10" t="s">
        <v>43</v>
      </c>
      <c r="C17" s="55" t="s">
        <v>21</v>
      </c>
      <c r="D17" s="54">
        <v>-21736.1</v>
      </c>
      <c r="E17" s="54">
        <v>-21736.1</v>
      </c>
    </row>
    <row r="18" spans="1:5" ht="12.75">
      <c r="A18" s="11">
        <v>7</v>
      </c>
      <c r="B18" s="10" t="s">
        <v>44</v>
      </c>
      <c r="C18" s="55" t="s">
        <v>111</v>
      </c>
      <c r="D18" s="53">
        <f>D19</f>
        <v>23396.98</v>
      </c>
      <c r="E18" s="53">
        <f>E19</f>
        <v>22427.58</v>
      </c>
    </row>
    <row r="19" spans="1:5" ht="12.75">
      <c r="A19" s="11">
        <v>8</v>
      </c>
      <c r="B19" s="10" t="s">
        <v>112</v>
      </c>
      <c r="C19" s="55" t="s">
        <v>22</v>
      </c>
      <c r="D19" s="53">
        <f>D20</f>
        <v>23396.98</v>
      </c>
      <c r="E19" s="53">
        <f>E20</f>
        <v>22427.58</v>
      </c>
    </row>
    <row r="20" spans="1:5" ht="20.25">
      <c r="A20" s="11">
        <v>9</v>
      </c>
      <c r="B20" s="10" t="s">
        <v>45</v>
      </c>
      <c r="C20" s="55" t="s">
        <v>23</v>
      </c>
      <c r="D20" s="54">
        <v>23396.98</v>
      </c>
      <c r="E20" s="54">
        <v>22427.58</v>
      </c>
    </row>
  </sheetData>
  <sheetProtection/>
  <mergeCells count="3">
    <mergeCell ref="E7:E11"/>
    <mergeCell ref="C2:E2"/>
    <mergeCell ref="D7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2">
      <selection activeCell="A18" sqref="A18:C21"/>
    </sheetView>
  </sheetViews>
  <sheetFormatPr defaultColWidth="9.00390625" defaultRowHeight="12.75"/>
  <cols>
    <col min="1" max="1" width="7.625" style="0" customWidth="1"/>
    <col min="2" max="2" width="23.50390625" style="0" customWidth="1"/>
    <col min="3" max="3" width="49.375" style="0" customWidth="1"/>
    <col min="5" max="5" width="42.50390625" style="0" customWidth="1"/>
  </cols>
  <sheetData>
    <row r="1" spans="1:3" ht="12.75">
      <c r="A1" s="65" t="s">
        <v>94</v>
      </c>
      <c r="B1" s="65"/>
      <c r="C1" s="66" t="s">
        <v>117</v>
      </c>
    </row>
    <row r="2" spans="1:3" ht="47.25" customHeight="1">
      <c r="A2" s="65"/>
      <c r="B2" s="65"/>
      <c r="C2" s="160" t="s">
        <v>422</v>
      </c>
    </row>
    <row r="3" spans="1:3" ht="12.75">
      <c r="A3" s="65"/>
      <c r="B3" s="65"/>
      <c r="C3" s="160"/>
    </row>
    <row r="4" spans="1:3" ht="12.75" customHeight="1">
      <c r="A4" s="167" t="s">
        <v>248</v>
      </c>
      <c r="B4" s="167"/>
      <c r="C4" s="167"/>
    </row>
    <row r="5" spans="1:3" ht="12.75" customHeight="1">
      <c r="A5" s="167" t="s">
        <v>299</v>
      </c>
      <c r="B5" s="167"/>
      <c r="C5" s="167"/>
    </row>
    <row r="6" spans="1:3" ht="12.75" customHeight="1">
      <c r="A6" s="115"/>
      <c r="B6" s="115"/>
      <c r="C6" s="115"/>
    </row>
    <row r="7" spans="1:3" ht="15.75" customHeight="1">
      <c r="A7" s="168" t="s">
        <v>249</v>
      </c>
      <c r="B7" s="168" t="s">
        <v>250</v>
      </c>
      <c r="C7" s="170" t="s">
        <v>251</v>
      </c>
    </row>
    <row r="8" spans="1:3" ht="36" customHeight="1">
      <c r="A8" s="169"/>
      <c r="B8" s="169"/>
      <c r="C8" s="171"/>
    </row>
    <row r="9" spans="1:3" ht="15.75" customHeight="1">
      <c r="A9" s="116" t="s">
        <v>96</v>
      </c>
      <c r="B9" s="117"/>
      <c r="C9" s="118"/>
    </row>
    <row r="10" spans="1:3" ht="119.25" customHeight="1">
      <c r="A10" s="119">
        <v>600</v>
      </c>
      <c r="B10" s="120" t="s">
        <v>223</v>
      </c>
      <c r="C10" s="121" t="s">
        <v>338</v>
      </c>
    </row>
    <row r="11" spans="1:3" ht="88.5" customHeight="1">
      <c r="A11" s="119">
        <v>600</v>
      </c>
      <c r="B11" s="122" t="s">
        <v>225</v>
      </c>
      <c r="C11" s="123" t="s">
        <v>220</v>
      </c>
    </row>
    <row r="12" spans="1:3" ht="39" customHeight="1">
      <c r="A12" s="119">
        <v>600</v>
      </c>
      <c r="B12" s="120" t="s">
        <v>224</v>
      </c>
      <c r="C12" s="121" t="s">
        <v>233</v>
      </c>
    </row>
    <row r="13" spans="1:9" ht="37.5" customHeight="1">
      <c r="A13" s="119">
        <v>600</v>
      </c>
      <c r="B13" s="125" t="s">
        <v>221</v>
      </c>
      <c r="C13" s="126" t="s">
        <v>389</v>
      </c>
      <c r="I13" t="s">
        <v>237</v>
      </c>
    </row>
    <row r="14" spans="1:3" ht="58.5" customHeight="1">
      <c r="A14" s="119">
        <v>600</v>
      </c>
      <c r="B14" s="125" t="s">
        <v>234</v>
      </c>
      <c r="C14" s="121" t="s">
        <v>398</v>
      </c>
    </row>
    <row r="15" spans="1:3" ht="58.5" customHeight="1">
      <c r="A15" s="127">
        <v>600</v>
      </c>
      <c r="B15" s="128" t="s">
        <v>236</v>
      </c>
      <c r="C15" s="129" t="s">
        <v>235</v>
      </c>
    </row>
    <row r="16" spans="1:3" ht="74.25" customHeight="1">
      <c r="A16" s="127">
        <v>600</v>
      </c>
      <c r="B16" s="128" t="s">
        <v>238</v>
      </c>
      <c r="C16" s="129" t="s">
        <v>239</v>
      </c>
    </row>
    <row r="17" spans="1:3" ht="38.25" customHeight="1">
      <c r="A17" s="127">
        <v>600</v>
      </c>
      <c r="B17" s="130" t="s">
        <v>252</v>
      </c>
      <c r="C17" s="131" t="s">
        <v>399</v>
      </c>
    </row>
    <row r="18" spans="1:3" ht="140.25">
      <c r="A18" s="127">
        <v>600</v>
      </c>
      <c r="B18" s="130" t="s">
        <v>222</v>
      </c>
      <c r="C18" s="132" t="s">
        <v>400</v>
      </c>
    </row>
    <row r="19" spans="1:3" ht="101.25" customHeight="1" hidden="1">
      <c r="A19" s="61"/>
      <c r="B19" s="62"/>
      <c r="C19" s="62"/>
    </row>
    <row r="20" spans="1:3" ht="78.75" customHeight="1" hidden="1">
      <c r="A20" s="63"/>
      <c r="B20" s="64"/>
      <c r="C20" s="64"/>
    </row>
    <row r="21" spans="1:3" ht="78">
      <c r="A21" s="119">
        <v>600</v>
      </c>
      <c r="B21" s="124" t="s">
        <v>246</v>
      </c>
      <c r="C21" s="121" t="s">
        <v>401</v>
      </c>
    </row>
  </sheetData>
  <sheetProtection/>
  <mergeCells count="5">
    <mergeCell ref="A4:C4"/>
    <mergeCell ref="A5:C5"/>
    <mergeCell ref="A7:A8"/>
    <mergeCell ref="B7:B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zoomScale="115" zoomScaleNormal="115" zoomScalePageLayoutView="0" workbookViewId="0" topLeftCell="A1">
      <selection activeCell="O7" sqref="O7"/>
    </sheetView>
  </sheetViews>
  <sheetFormatPr defaultColWidth="9.00390625" defaultRowHeight="12.75"/>
  <cols>
    <col min="1" max="1" width="3.125" style="0" customWidth="1"/>
    <col min="2" max="2" width="3.375" style="0" customWidth="1"/>
    <col min="3" max="3" width="2.125" style="0" customWidth="1"/>
    <col min="4" max="4" width="3.00390625" style="0" customWidth="1"/>
    <col min="5" max="5" width="2.50390625" style="0" customWidth="1"/>
    <col min="6" max="6" width="3.625" style="0" customWidth="1"/>
    <col min="7" max="7" width="2.875" style="0" customWidth="1"/>
    <col min="8" max="8" width="4.50390625" style="0" customWidth="1"/>
    <col min="9" max="9" width="3.50390625" style="0" customWidth="1"/>
    <col min="10" max="10" width="35.625" style="0" customWidth="1"/>
    <col min="11" max="11" width="9.375" style="0" customWidth="1"/>
    <col min="12" max="12" width="9.125" style="0" customWidth="1"/>
  </cols>
  <sheetData>
    <row r="1" spans="1:12" ht="12.75">
      <c r="A1" s="71"/>
      <c r="B1" s="71"/>
      <c r="C1" s="71"/>
      <c r="D1" s="71"/>
      <c r="E1" s="71"/>
      <c r="F1" s="71"/>
      <c r="G1" s="71"/>
      <c r="H1" s="71"/>
      <c r="I1" s="71"/>
      <c r="J1" s="67" t="s">
        <v>25</v>
      </c>
      <c r="K1" s="71"/>
      <c r="L1" s="71"/>
    </row>
    <row r="2" spans="1:12" ht="36.75" customHeight="1">
      <c r="A2" s="71"/>
      <c r="B2" s="71"/>
      <c r="C2" s="71"/>
      <c r="D2" s="71"/>
      <c r="E2" s="71"/>
      <c r="F2" s="71"/>
      <c r="G2" s="71"/>
      <c r="H2" s="71"/>
      <c r="I2" s="71"/>
      <c r="J2" s="176" t="s">
        <v>427</v>
      </c>
      <c r="K2" s="176"/>
      <c r="L2" s="176"/>
    </row>
    <row r="3" spans="1:12" ht="11.25" customHeight="1">
      <c r="A3" s="71"/>
      <c r="B3" s="71"/>
      <c r="C3" s="71"/>
      <c r="D3" s="71"/>
      <c r="E3" s="71"/>
      <c r="F3" s="71"/>
      <c r="G3" s="71"/>
      <c r="H3" s="71"/>
      <c r="I3" s="71"/>
      <c r="J3" s="68"/>
      <c r="K3" s="71"/>
      <c r="L3" s="71"/>
    </row>
    <row r="4" spans="1:12" ht="12.75">
      <c r="A4" s="177" t="s">
        <v>298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41"/>
    </row>
    <row r="5" spans="1:12" ht="8.25" customHeight="1">
      <c r="A5" s="178" t="s">
        <v>106</v>
      </c>
      <c r="B5" s="183" t="s">
        <v>52</v>
      </c>
      <c r="C5" s="184"/>
      <c r="D5" s="184"/>
      <c r="E5" s="184"/>
      <c r="F5" s="184"/>
      <c r="G5" s="184"/>
      <c r="H5" s="184"/>
      <c r="I5" s="185"/>
      <c r="J5" s="181" t="s">
        <v>53</v>
      </c>
      <c r="K5" s="190" t="s">
        <v>278</v>
      </c>
      <c r="L5" s="181" t="s">
        <v>377</v>
      </c>
    </row>
    <row r="6" spans="1:12" ht="6.75" customHeight="1">
      <c r="A6" s="179"/>
      <c r="B6" s="186"/>
      <c r="C6" s="187"/>
      <c r="D6" s="187"/>
      <c r="E6" s="187"/>
      <c r="F6" s="187"/>
      <c r="G6" s="187"/>
      <c r="H6" s="187"/>
      <c r="I6" s="188"/>
      <c r="J6" s="189"/>
      <c r="K6" s="191"/>
      <c r="L6" s="182"/>
    </row>
    <row r="7" spans="1:12" ht="100.5" customHeight="1">
      <c r="A7" s="180"/>
      <c r="B7" s="73" t="s">
        <v>98</v>
      </c>
      <c r="C7" s="73" t="s">
        <v>54</v>
      </c>
      <c r="D7" s="73" t="s">
        <v>55</v>
      </c>
      <c r="E7" s="73" t="s">
        <v>56</v>
      </c>
      <c r="F7" s="73" t="s">
        <v>57</v>
      </c>
      <c r="G7" s="73" t="s">
        <v>58</v>
      </c>
      <c r="H7" s="73" t="s">
        <v>59</v>
      </c>
      <c r="I7" s="73" t="s">
        <v>60</v>
      </c>
      <c r="J7" s="189"/>
      <c r="K7" s="192"/>
      <c r="L7" s="182"/>
    </row>
    <row r="8" spans="1:12" ht="16.5" customHeight="1">
      <c r="A8" s="70">
        <v>1</v>
      </c>
      <c r="B8" s="75" t="s">
        <v>61</v>
      </c>
      <c r="C8" s="75">
        <v>1</v>
      </c>
      <c r="D8" s="75" t="s">
        <v>62</v>
      </c>
      <c r="E8" s="75" t="s">
        <v>62</v>
      </c>
      <c r="F8" s="75" t="s">
        <v>61</v>
      </c>
      <c r="G8" s="75" t="s">
        <v>62</v>
      </c>
      <c r="H8" s="75" t="s">
        <v>63</v>
      </c>
      <c r="I8" s="75" t="s">
        <v>61</v>
      </c>
      <c r="J8" s="57" t="s">
        <v>115</v>
      </c>
      <c r="K8" s="76">
        <f>K9+K26</f>
        <v>12223.7</v>
      </c>
      <c r="L8" s="76">
        <f>L9+L26</f>
        <v>12223.7</v>
      </c>
    </row>
    <row r="9" spans="1:12" ht="18" customHeight="1">
      <c r="A9" s="70">
        <v>2</v>
      </c>
      <c r="B9" s="75" t="s">
        <v>64</v>
      </c>
      <c r="C9" s="75">
        <v>1</v>
      </c>
      <c r="D9" s="75" t="s">
        <v>65</v>
      </c>
      <c r="E9" s="75" t="s">
        <v>62</v>
      </c>
      <c r="F9" s="75" t="s">
        <v>61</v>
      </c>
      <c r="G9" s="75" t="s">
        <v>62</v>
      </c>
      <c r="H9" s="75" t="s">
        <v>63</v>
      </c>
      <c r="I9" s="75" t="s">
        <v>61</v>
      </c>
      <c r="J9" s="57" t="s">
        <v>66</v>
      </c>
      <c r="K9" s="76">
        <f>K10+K12+K18+K21</f>
        <v>11585.7</v>
      </c>
      <c r="L9" s="76">
        <f>L10+L12+L18+L21</f>
        <v>11585.7</v>
      </c>
    </row>
    <row r="10" spans="1:12" ht="15" customHeight="1">
      <c r="A10" s="70">
        <v>3</v>
      </c>
      <c r="B10" s="75" t="s">
        <v>64</v>
      </c>
      <c r="C10" s="75">
        <v>1</v>
      </c>
      <c r="D10" s="75" t="s">
        <v>65</v>
      </c>
      <c r="E10" s="75" t="s">
        <v>67</v>
      </c>
      <c r="F10" s="75" t="s">
        <v>61</v>
      </c>
      <c r="G10" s="75" t="s">
        <v>65</v>
      </c>
      <c r="H10" s="75" t="s">
        <v>63</v>
      </c>
      <c r="I10" s="75" t="s">
        <v>68</v>
      </c>
      <c r="J10" s="57" t="s">
        <v>69</v>
      </c>
      <c r="K10" s="76">
        <f>K11</f>
        <v>8320</v>
      </c>
      <c r="L10" s="76">
        <f>L11</f>
        <v>8320</v>
      </c>
    </row>
    <row r="11" spans="1:14" ht="73.5" customHeight="1">
      <c r="A11" s="70">
        <v>4</v>
      </c>
      <c r="B11" s="75" t="s">
        <v>64</v>
      </c>
      <c r="C11" s="75">
        <v>1</v>
      </c>
      <c r="D11" s="75" t="s">
        <v>65</v>
      </c>
      <c r="E11" s="75" t="s">
        <v>67</v>
      </c>
      <c r="F11" s="75" t="s">
        <v>80</v>
      </c>
      <c r="G11" s="75" t="s">
        <v>65</v>
      </c>
      <c r="H11" s="75" t="s">
        <v>113</v>
      </c>
      <c r="I11" s="75" t="s">
        <v>68</v>
      </c>
      <c r="J11" s="69" t="s">
        <v>378</v>
      </c>
      <c r="K11" s="76">
        <v>8320</v>
      </c>
      <c r="L11" s="76">
        <v>8320</v>
      </c>
      <c r="M11" s="136"/>
      <c r="N11" s="1"/>
    </row>
    <row r="12" spans="1:12" ht="33.75" customHeight="1">
      <c r="A12" s="70">
        <v>5</v>
      </c>
      <c r="B12" s="78" t="s">
        <v>61</v>
      </c>
      <c r="C12" s="75" t="s">
        <v>73</v>
      </c>
      <c r="D12" s="75" t="s">
        <v>74</v>
      </c>
      <c r="E12" s="75" t="s">
        <v>62</v>
      </c>
      <c r="F12" s="75" t="s">
        <v>61</v>
      </c>
      <c r="G12" s="75" t="s">
        <v>62</v>
      </c>
      <c r="H12" s="75" t="s">
        <v>63</v>
      </c>
      <c r="I12" s="75" t="s">
        <v>68</v>
      </c>
      <c r="J12" s="57" t="s">
        <v>126</v>
      </c>
      <c r="K12" s="76">
        <f>K13</f>
        <v>670.7</v>
      </c>
      <c r="L12" s="76">
        <f>L13</f>
        <v>670.7</v>
      </c>
    </row>
    <row r="13" spans="1:12" ht="22.5" customHeight="1">
      <c r="A13" s="70">
        <v>6</v>
      </c>
      <c r="B13" s="78" t="s">
        <v>61</v>
      </c>
      <c r="C13" s="75" t="s">
        <v>73</v>
      </c>
      <c r="D13" s="75" t="s">
        <v>74</v>
      </c>
      <c r="E13" s="75" t="s">
        <v>67</v>
      </c>
      <c r="F13" s="75" t="s">
        <v>61</v>
      </c>
      <c r="G13" s="75" t="s">
        <v>65</v>
      </c>
      <c r="H13" s="75" t="s">
        <v>63</v>
      </c>
      <c r="I13" s="75" t="s">
        <v>68</v>
      </c>
      <c r="J13" s="57" t="s">
        <v>379</v>
      </c>
      <c r="K13" s="76">
        <f>K14+K15+K16+K17</f>
        <v>670.7</v>
      </c>
      <c r="L13" s="76">
        <f>L14+L15+L16+L17</f>
        <v>670.7</v>
      </c>
    </row>
    <row r="14" spans="1:12" ht="72.75" customHeight="1">
      <c r="A14" s="70">
        <v>7</v>
      </c>
      <c r="B14" s="78" t="s">
        <v>119</v>
      </c>
      <c r="C14" s="75" t="s">
        <v>73</v>
      </c>
      <c r="D14" s="75" t="s">
        <v>74</v>
      </c>
      <c r="E14" s="75" t="s">
        <v>67</v>
      </c>
      <c r="F14" s="75" t="s">
        <v>120</v>
      </c>
      <c r="G14" s="75" t="s">
        <v>65</v>
      </c>
      <c r="H14" s="75" t="s">
        <v>63</v>
      </c>
      <c r="I14" s="75" t="s">
        <v>68</v>
      </c>
      <c r="J14" s="57" t="s">
        <v>380</v>
      </c>
      <c r="K14" s="76">
        <v>205.1</v>
      </c>
      <c r="L14" s="76">
        <v>205.1</v>
      </c>
    </row>
    <row r="15" spans="1:12" ht="81" customHeight="1">
      <c r="A15" s="70">
        <v>8</v>
      </c>
      <c r="B15" s="78" t="s">
        <v>119</v>
      </c>
      <c r="C15" s="75" t="s">
        <v>73</v>
      </c>
      <c r="D15" s="75" t="s">
        <v>74</v>
      </c>
      <c r="E15" s="75" t="s">
        <v>67</v>
      </c>
      <c r="F15" s="75" t="s">
        <v>121</v>
      </c>
      <c r="G15" s="75" t="s">
        <v>65</v>
      </c>
      <c r="H15" s="75" t="s">
        <v>63</v>
      </c>
      <c r="I15" s="75" t="s">
        <v>68</v>
      </c>
      <c r="J15" s="57" t="s">
        <v>381</v>
      </c>
      <c r="K15" s="76">
        <v>7.7</v>
      </c>
      <c r="L15" s="76">
        <v>7.7</v>
      </c>
    </row>
    <row r="16" spans="1:12" ht="70.5" customHeight="1">
      <c r="A16" s="70">
        <v>9</v>
      </c>
      <c r="B16" s="78" t="s">
        <v>119</v>
      </c>
      <c r="C16" s="75" t="s">
        <v>73</v>
      </c>
      <c r="D16" s="75" t="s">
        <v>74</v>
      </c>
      <c r="E16" s="75" t="s">
        <v>67</v>
      </c>
      <c r="F16" s="75" t="s">
        <v>122</v>
      </c>
      <c r="G16" s="75" t="s">
        <v>65</v>
      </c>
      <c r="H16" s="75" t="s">
        <v>63</v>
      </c>
      <c r="I16" s="75" t="s">
        <v>68</v>
      </c>
      <c r="J16" s="57" t="s">
        <v>382</v>
      </c>
      <c r="K16" s="76">
        <v>449.2</v>
      </c>
      <c r="L16" s="76">
        <v>449.2</v>
      </c>
    </row>
    <row r="17" spans="1:12" ht="65.25" customHeight="1">
      <c r="A17" s="70">
        <v>10</v>
      </c>
      <c r="B17" s="78" t="s">
        <v>119</v>
      </c>
      <c r="C17" s="75" t="s">
        <v>73</v>
      </c>
      <c r="D17" s="75" t="s">
        <v>74</v>
      </c>
      <c r="E17" s="75" t="s">
        <v>67</v>
      </c>
      <c r="F17" s="75" t="s">
        <v>123</v>
      </c>
      <c r="G17" s="75" t="s">
        <v>65</v>
      </c>
      <c r="H17" s="75" t="s">
        <v>63</v>
      </c>
      <c r="I17" s="75" t="s">
        <v>68</v>
      </c>
      <c r="J17" s="57" t="s">
        <v>383</v>
      </c>
      <c r="K17" s="76">
        <v>8.7</v>
      </c>
      <c r="L17" s="76">
        <v>8.7</v>
      </c>
    </row>
    <row r="18" spans="1:12" ht="16.5" customHeight="1">
      <c r="A18" s="70">
        <v>11</v>
      </c>
      <c r="B18" s="75" t="s">
        <v>64</v>
      </c>
      <c r="C18" s="75">
        <v>1</v>
      </c>
      <c r="D18" s="75" t="s">
        <v>71</v>
      </c>
      <c r="E18" s="75" t="s">
        <v>62</v>
      </c>
      <c r="F18" s="75" t="s">
        <v>61</v>
      </c>
      <c r="G18" s="75" t="s">
        <v>62</v>
      </c>
      <c r="H18" s="75" t="s">
        <v>63</v>
      </c>
      <c r="I18" s="75" t="s">
        <v>61</v>
      </c>
      <c r="J18" s="69" t="s">
        <v>72</v>
      </c>
      <c r="K18" s="76">
        <f>K19</f>
        <v>12</v>
      </c>
      <c r="L18" s="76">
        <f>L19</f>
        <v>12</v>
      </c>
    </row>
    <row r="19" spans="1:12" ht="16.5" customHeight="1">
      <c r="A19" s="70">
        <v>12</v>
      </c>
      <c r="B19" s="75" t="s">
        <v>64</v>
      </c>
      <c r="C19" s="75">
        <v>1</v>
      </c>
      <c r="D19" s="75" t="s">
        <v>71</v>
      </c>
      <c r="E19" s="75" t="s">
        <v>74</v>
      </c>
      <c r="F19" s="75" t="s">
        <v>61</v>
      </c>
      <c r="G19" s="75" t="s">
        <v>65</v>
      </c>
      <c r="H19" s="75" t="s">
        <v>63</v>
      </c>
      <c r="I19" s="75" t="s">
        <v>68</v>
      </c>
      <c r="J19" s="69" t="s">
        <v>337</v>
      </c>
      <c r="K19" s="76">
        <f>K20</f>
        <v>12</v>
      </c>
      <c r="L19" s="76">
        <f>L20</f>
        <v>12</v>
      </c>
    </row>
    <row r="20" spans="1:12" ht="14.25" customHeight="1">
      <c r="A20" s="70">
        <v>13</v>
      </c>
      <c r="B20" s="75" t="s">
        <v>64</v>
      </c>
      <c r="C20" s="75" t="s">
        <v>73</v>
      </c>
      <c r="D20" s="75" t="s">
        <v>71</v>
      </c>
      <c r="E20" s="75" t="s">
        <v>74</v>
      </c>
      <c r="F20" s="75" t="s">
        <v>80</v>
      </c>
      <c r="G20" s="75" t="s">
        <v>65</v>
      </c>
      <c r="H20" s="75" t="s">
        <v>113</v>
      </c>
      <c r="I20" s="75" t="s">
        <v>68</v>
      </c>
      <c r="J20" s="69" t="s">
        <v>337</v>
      </c>
      <c r="K20" s="76">
        <v>12</v>
      </c>
      <c r="L20" s="76">
        <v>12</v>
      </c>
    </row>
    <row r="21" spans="1:12" ht="11.25" customHeight="1">
      <c r="A21" s="70">
        <v>14</v>
      </c>
      <c r="B21" s="75" t="s">
        <v>64</v>
      </c>
      <c r="C21" s="75">
        <v>1</v>
      </c>
      <c r="D21" s="75" t="s">
        <v>75</v>
      </c>
      <c r="E21" s="75" t="s">
        <v>62</v>
      </c>
      <c r="F21" s="75" t="s">
        <v>61</v>
      </c>
      <c r="G21" s="75" t="s">
        <v>62</v>
      </c>
      <c r="H21" s="75" t="s">
        <v>63</v>
      </c>
      <c r="I21" s="75" t="s">
        <v>61</v>
      </c>
      <c r="J21" s="69" t="s">
        <v>76</v>
      </c>
      <c r="K21" s="76">
        <f>K22</f>
        <v>2583</v>
      </c>
      <c r="L21" s="76">
        <f>L22</f>
        <v>2583</v>
      </c>
    </row>
    <row r="22" spans="1:12" ht="12.75" customHeight="1">
      <c r="A22" s="70">
        <v>15</v>
      </c>
      <c r="B22" s="77" t="s">
        <v>64</v>
      </c>
      <c r="C22" s="77" t="s">
        <v>73</v>
      </c>
      <c r="D22" s="77" t="s">
        <v>75</v>
      </c>
      <c r="E22" s="77" t="s">
        <v>65</v>
      </c>
      <c r="F22" s="77" t="s">
        <v>61</v>
      </c>
      <c r="G22" s="77" t="s">
        <v>62</v>
      </c>
      <c r="H22" s="77" t="s">
        <v>63</v>
      </c>
      <c r="I22" s="77" t="s">
        <v>68</v>
      </c>
      <c r="J22" s="69" t="s">
        <v>116</v>
      </c>
      <c r="K22" s="140">
        <f>K24+K23</f>
        <v>2583</v>
      </c>
      <c r="L22" s="140">
        <f>L24+L23</f>
        <v>2583</v>
      </c>
    </row>
    <row r="23" spans="1:12" ht="35.25" customHeight="1">
      <c r="A23" s="70">
        <v>16</v>
      </c>
      <c r="B23" s="77" t="s">
        <v>64</v>
      </c>
      <c r="C23" s="77" t="s">
        <v>73</v>
      </c>
      <c r="D23" s="77" t="s">
        <v>75</v>
      </c>
      <c r="E23" s="77" t="s">
        <v>65</v>
      </c>
      <c r="F23" s="77" t="s">
        <v>77</v>
      </c>
      <c r="G23" s="77" t="s">
        <v>78</v>
      </c>
      <c r="H23" s="77" t="s">
        <v>63</v>
      </c>
      <c r="I23" s="77" t="s">
        <v>68</v>
      </c>
      <c r="J23" s="69" t="s">
        <v>384</v>
      </c>
      <c r="K23" s="76">
        <v>473</v>
      </c>
      <c r="L23" s="76">
        <v>473</v>
      </c>
    </row>
    <row r="24" spans="1:12" ht="11.25" customHeight="1">
      <c r="A24" s="70">
        <v>17</v>
      </c>
      <c r="B24" s="77" t="s">
        <v>64</v>
      </c>
      <c r="C24" s="77" t="s">
        <v>73</v>
      </c>
      <c r="D24" s="77" t="s">
        <v>75</v>
      </c>
      <c r="E24" s="77" t="s">
        <v>75</v>
      </c>
      <c r="F24" s="77" t="s">
        <v>61</v>
      </c>
      <c r="G24" s="77" t="s">
        <v>62</v>
      </c>
      <c r="H24" s="77" t="s">
        <v>63</v>
      </c>
      <c r="I24" s="77" t="s">
        <v>68</v>
      </c>
      <c r="J24" s="74" t="s">
        <v>79</v>
      </c>
      <c r="K24" s="140">
        <f>K25</f>
        <v>2110</v>
      </c>
      <c r="L24" s="140">
        <f>L25</f>
        <v>2110</v>
      </c>
    </row>
    <row r="25" spans="1:12" ht="33.75" customHeight="1">
      <c r="A25" s="70">
        <v>18</v>
      </c>
      <c r="B25" s="77" t="s">
        <v>64</v>
      </c>
      <c r="C25" s="77" t="s">
        <v>73</v>
      </c>
      <c r="D25" s="77" t="s">
        <v>75</v>
      </c>
      <c r="E25" s="77" t="s">
        <v>75</v>
      </c>
      <c r="F25" s="77" t="s">
        <v>420</v>
      </c>
      <c r="G25" s="77" t="s">
        <v>78</v>
      </c>
      <c r="H25" s="77" t="s">
        <v>113</v>
      </c>
      <c r="I25" s="77" t="s">
        <v>68</v>
      </c>
      <c r="J25" s="74" t="s">
        <v>421</v>
      </c>
      <c r="K25" s="76">
        <v>2110</v>
      </c>
      <c r="L25" s="76">
        <v>2110</v>
      </c>
    </row>
    <row r="26" spans="1:12" ht="38.25" customHeight="1">
      <c r="A26" s="70">
        <v>19</v>
      </c>
      <c r="B26" s="75" t="s">
        <v>61</v>
      </c>
      <c r="C26" s="75" t="s">
        <v>73</v>
      </c>
      <c r="D26" s="75" t="s">
        <v>83</v>
      </c>
      <c r="E26" s="75" t="s">
        <v>62</v>
      </c>
      <c r="F26" s="75" t="s">
        <v>61</v>
      </c>
      <c r="G26" s="75" t="s">
        <v>62</v>
      </c>
      <c r="H26" s="75" t="s">
        <v>63</v>
      </c>
      <c r="I26" s="75" t="s">
        <v>61</v>
      </c>
      <c r="J26" s="69" t="s">
        <v>84</v>
      </c>
      <c r="K26" s="76">
        <f>K27+K29+K32</f>
        <v>638</v>
      </c>
      <c r="L26" s="76">
        <f>L27+L29+L32</f>
        <v>638</v>
      </c>
    </row>
    <row r="27" spans="1:12" ht="74.25" customHeight="1">
      <c r="A27" s="70">
        <v>20</v>
      </c>
      <c r="B27" s="77" t="s">
        <v>82</v>
      </c>
      <c r="C27" s="77" t="s">
        <v>73</v>
      </c>
      <c r="D27" s="77" t="s">
        <v>83</v>
      </c>
      <c r="E27" s="77" t="s">
        <v>71</v>
      </c>
      <c r="F27" s="77" t="s">
        <v>61</v>
      </c>
      <c r="G27" s="77" t="s">
        <v>62</v>
      </c>
      <c r="H27" s="77" t="s">
        <v>63</v>
      </c>
      <c r="I27" s="77" t="s">
        <v>85</v>
      </c>
      <c r="J27" s="69" t="s">
        <v>385</v>
      </c>
      <c r="K27" s="76">
        <f>K28</f>
        <v>370</v>
      </c>
      <c r="L27" s="76">
        <f>L28</f>
        <v>370</v>
      </c>
    </row>
    <row r="28" spans="1:12" ht="68.25" customHeight="1">
      <c r="A28" s="70">
        <v>21</v>
      </c>
      <c r="B28" s="77" t="s">
        <v>82</v>
      </c>
      <c r="C28" s="77" t="s">
        <v>73</v>
      </c>
      <c r="D28" s="77" t="s">
        <v>83</v>
      </c>
      <c r="E28" s="77" t="s">
        <v>71</v>
      </c>
      <c r="F28" s="77" t="s">
        <v>81</v>
      </c>
      <c r="G28" s="77" t="s">
        <v>78</v>
      </c>
      <c r="H28" s="77" t="s">
        <v>63</v>
      </c>
      <c r="I28" s="77" t="s">
        <v>85</v>
      </c>
      <c r="J28" s="69" t="s">
        <v>386</v>
      </c>
      <c r="K28" s="76">
        <v>370</v>
      </c>
      <c r="L28" s="76">
        <v>370</v>
      </c>
    </row>
    <row r="29" spans="1:12" ht="72" customHeight="1">
      <c r="A29" s="70">
        <v>22</v>
      </c>
      <c r="B29" s="75" t="s">
        <v>88</v>
      </c>
      <c r="C29" s="75">
        <v>1</v>
      </c>
      <c r="D29" s="75">
        <v>11</v>
      </c>
      <c r="E29" s="75" t="s">
        <v>86</v>
      </c>
      <c r="F29" s="75" t="s">
        <v>61</v>
      </c>
      <c r="G29" s="75" t="s">
        <v>62</v>
      </c>
      <c r="H29" s="75" t="s">
        <v>63</v>
      </c>
      <c r="I29" s="75" t="s">
        <v>85</v>
      </c>
      <c r="J29" s="57" t="s">
        <v>334</v>
      </c>
      <c r="K29" s="76">
        <f>K30</f>
        <v>68</v>
      </c>
      <c r="L29" s="76">
        <f>L30</f>
        <v>68</v>
      </c>
    </row>
    <row r="30" spans="1:12" ht="70.5" customHeight="1">
      <c r="A30" s="70">
        <v>23</v>
      </c>
      <c r="B30" s="75" t="s">
        <v>88</v>
      </c>
      <c r="C30" s="75">
        <v>1</v>
      </c>
      <c r="D30" s="75" t="s">
        <v>83</v>
      </c>
      <c r="E30" s="75" t="s">
        <v>86</v>
      </c>
      <c r="F30" s="75" t="s">
        <v>70</v>
      </c>
      <c r="G30" s="75" t="s">
        <v>62</v>
      </c>
      <c r="H30" s="75" t="s">
        <v>63</v>
      </c>
      <c r="I30" s="75" t="s">
        <v>85</v>
      </c>
      <c r="J30" s="57" t="s">
        <v>335</v>
      </c>
      <c r="K30" s="76">
        <f>K31</f>
        <v>68</v>
      </c>
      <c r="L30" s="76">
        <f>L31</f>
        <v>68</v>
      </c>
    </row>
    <row r="31" spans="1:12" ht="69.75" customHeight="1">
      <c r="A31" s="70">
        <v>24</v>
      </c>
      <c r="B31" s="78" t="s">
        <v>88</v>
      </c>
      <c r="C31" s="75">
        <v>1</v>
      </c>
      <c r="D31" s="75" t="s">
        <v>83</v>
      </c>
      <c r="E31" s="75" t="s">
        <v>86</v>
      </c>
      <c r="F31" s="75" t="s">
        <v>87</v>
      </c>
      <c r="G31" s="75" t="s">
        <v>78</v>
      </c>
      <c r="H31" s="75" t="s">
        <v>63</v>
      </c>
      <c r="I31" s="75" t="s">
        <v>85</v>
      </c>
      <c r="J31" s="57" t="s">
        <v>114</v>
      </c>
      <c r="K31" s="76">
        <v>68</v>
      </c>
      <c r="L31" s="76">
        <v>68</v>
      </c>
    </row>
    <row r="32" spans="1:12" ht="22.5" customHeight="1">
      <c r="A32" s="70">
        <v>25</v>
      </c>
      <c r="B32" s="91" t="s">
        <v>82</v>
      </c>
      <c r="C32" s="91" t="s">
        <v>73</v>
      </c>
      <c r="D32" s="91" t="s">
        <v>124</v>
      </c>
      <c r="E32" s="91" t="s">
        <v>62</v>
      </c>
      <c r="F32" s="91" t="s">
        <v>61</v>
      </c>
      <c r="G32" s="91" t="s">
        <v>62</v>
      </c>
      <c r="H32" s="91" t="s">
        <v>63</v>
      </c>
      <c r="I32" s="91" t="s">
        <v>61</v>
      </c>
      <c r="J32" s="92" t="s">
        <v>226</v>
      </c>
      <c r="K32" s="76">
        <f>K34</f>
        <v>200</v>
      </c>
      <c r="L32" s="76">
        <f>L34</f>
        <v>200</v>
      </c>
    </row>
    <row r="33" spans="1:16" ht="29.25" customHeight="1">
      <c r="A33" s="70">
        <v>26</v>
      </c>
      <c r="B33" s="91" t="s">
        <v>82</v>
      </c>
      <c r="C33" s="91" t="s">
        <v>73</v>
      </c>
      <c r="D33" s="91" t="s">
        <v>124</v>
      </c>
      <c r="E33" s="91" t="s">
        <v>75</v>
      </c>
      <c r="F33" s="91" t="s">
        <v>61</v>
      </c>
      <c r="G33" s="91" t="s">
        <v>62</v>
      </c>
      <c r="H33" s="91" t="s">
        <v>63</v>
      </c>
      <c r="I33" s="91" t="s">
        <v>125</v>
      </c>
      <c r="J33" s="92" t="s">
        <v>336</v>
      </c>
      <c r="K33" s="76">
        <f>K34</f>
        <v>200</v>
      </c>
      <c r="L33" s="76">
        <f>L34</f>
        <v>200</v>
      </c>
      <c r="P33" t="s">
        <v>118</v>
      </c>
    </row>
    <row r="34" spans="1:12" ht="32.25" customHeight="1">
      <c r="A34" s="70">
        <v>27</v>
      </c>
      <c r="B34" s="91" t="s">
        <v>82</v>
      </c>
      <c r="C34" s="91" t="s">
        <v>73</v>
      </c>
      <c r="D34" s="91" t="s">
        <v>124</v>
      </c>
      <c r="E34" s="91" t="s">
        <v>75</v>
      </c>
      <c r="F34" s="91" t="s">
        <v>80</v>
      </c>
      <c r="G34" s="91" t="s">
        <v>62</v>
      </c>
      <c r="H34" s="91" t="s">
        <v>63</v>
      </c>
      <c r="I34" s="91" t="s">
        <v>125</v>
      </c>
      <c r="J34" s="92" t="s">
        <v>176</v>
      </c>
      <c r="K34" s="76">
        <f>K35</f>
        <v>200</v>
      </c>
      <c r="L34" s="76">
        <f>L35</f>
        <v>200</v>
      </c>
    </row>
    <row r="35" spans="1:12" ht="45.75" customHeight="1">
      <c r="A35" s="70">
        <v>28</v>
      </c>
      <c r="B35" s="91" t="s">
        <v>82</v>
      </c>
      <c r="C35" s="91" t="s">
        <v>73</v>
      </c>
      <c r="D35" s="91" t="s">
        <v>124</v>
      </c>
      <c r="E35" s="91" t="s">
        <v>75</v>
      </c>
      <c r="F35" s="91" t="s">
        <v>81</v>
      </c>
      <c r="G35" s="91" t="s">
        <v>78</v>
      </c>
      <c r="H35" s="91" t="s">
        <v>63</v>
      </c>
      <c r="I35" s="91" t="s">
        <v>125</v>
      </c>
      <c r="J35" s="92" t="s">
        <v>227</v>
      </c>
      <c r="K35" s="76">
        <v>200</v>
      </c>
      <c r="L35" s="76">
        <v>200</v>
      </c>
    </row>
    <row r="36" spans="1:12" ht="12.75" customHeight="1">
      <c r="A36" s="70">
        <v>29</v>
      </c>
      <c r="B36" s="75" t="s">
        <v>88</v>
      </c>
      <c r="C36" s="75" t="s">
        <v>89</v>
      </c>
      <c r="D36" s="75" t="s">
        <v>62</v>
      </c>
      <c r="E36" s="75" t="s">
        <v>62</v>
      </c>
      <c r="F36" s="75" t="s">
        <v>61</v>
      </c>
      <c r="G36" s="75" t="s">
        <v>62</v>
      </c>
      <c r="H36" s="75" t="s">
        <v>63</v>
      </c>
      <c r="I36" s="75" t="s">
        <v>61</v>
      </c>
      <c r="J36" s="57" t="s">
        <v>90</v>
      </c>
      <c r="K36" s="76">
        <f>K37</f>
        <v>9512.4</v>
      </c>
      <c r="L36" s="76">
        <f>L37</f>
        <v>9512.4</v>
      </c>
    </row>
    <row r="37" spans="1:12" ht="24" customHeight="1">
      <c r="A37" s="70">
        <v>30</v>
      </c>
      <c r="B37" s="75" t="s">
        <v>88</v>
      </c>
      <c r="C37" s="75" t="s">
        <v>89</v>
      </c>
      <c r="D37" s="75" t="s">
        <v>67</v>
      </c>
      <c r="E37" s="75" t="s">
        <v>62</v>
      </c>
      <c r="F37" s="75" t="s">
        <v>61</v>
      </c>
      <c r="G37" s="75" t="s">
        <v>62</v>
      </c>
      <c r="H37" s="75" t="s">
        <v>63</v>
      </c>
      <c r="I37" s="75" t="s">
        <v>61</v>
      </c>
      <c r="J37" s="57" t="s">
        <v>387</v>
      </c>
      <c r="K37" s="76">
        <f>K38+K47+K51+K43</f>
        <v>9512.4</v>
      </c>
      <c r="L37" s="76">
        <f>L38+L47+L51+L43</f>
        <v>9512.4</v>
      </c>
    </row>
    <row r="38" spans="1:12" ht="20.25">
      <c r="A38" s="70">
        <v>31</v>
      </c>
      <c r="B38" s="75" t="s">
        <v>88</v>
      </c>
      <c r="C38" s="75" t="s">
        <v>89</v>
      </c>
      <c r="D38" s="75" t="s">
        <v>67</v>
      </c>
      <c r="E38" s="75" t="s">
        <v>65</v>
      </c>
      <c r="F38" s="75" t="s">
        <v>61</v>
      </c>
      <c r="G38" s="75" t="s">
        <v>62</v>
      </c>
      <c r="H38" s="75" t="s">
        <v>63</v>
      </c>
      <c r="I38" s="75" t="s">
        <v>91</v>
      </c>
      <c r="J38" s="57" t="s">
        <v>388</v>
      </c>
      <c r="K38" s="76">
        <f>K39+K41</f>
        <v>9449</v>
      </c>
      <c r="L38" s="76">
        <f>L39+L41</f>
        <v>9449</v>
      </c>
    </row>
    <row r="39" spans="1:12" ht="12" customHeight="1">
      <c r="A39" s="70">
        <v>32</v>
      </c>
      <c r="B39" s="75" t="s">
        <v>88</v>
      </c>
      <c r="C39" s="75" t="s">
        <v>89</v>
      </c>
      <c r="D39" s="75" t="s">
        <v>67</v>
      </c>
      <c r="E39" s="75" t="s">
        <v>65</v>
      </c>
      <c r="F39" s="75" t="s">
        <v>92</v>
      </c>
      <c r="G39" s="75" t="s">
        <v>62</v>
      </c>
      <c r="H39" s="75" t="s">
        <v>63</v>
      </c>
      <c r="I39" s="75" t="s">
        <v>91</v>
      </c>
      <c r="J39" s="69" t="s">
        <v>46</v>
      </c>
      <c r="K39" s="76">
        <f>K40</f>
        <v>2850.9</v>
      </c>
      <c r="L39" s="76">
        <f>L40</f>
        <v>2850.9</v>
      </c>
    </row>
    <row r="40" spans="1:12" ht="21" customHeight="1">
      <c r="A40" s="70">
        <v>33</v>
      </c>
      <c r="B40" s="75" t="s">
        <v>88</v>
      </c>
      <c r="C40" s="75" t="s">
        <v>89</v>
      </c>
      <c r="D40" s="75" t="s">
        <v>67</v>
      </c>
      <c r="E40" s="75" t="s">
        <v>65</v>
      </c>
      <c r="F40" s="75" t="s">
        <v>92</v>
      </c>
      <c r="G40" s="75" t="s">
        <v>78</v>
      </c>
      <c r="H40" s="75" t="s">
        <v>63</v>
      </c>
      <c r="I40" s="75" t="s">
        <v>91</v>
      </c>
      <c r="J40" s="69" t="s">
        <v>389</v>
      </c>
      <c r="K40" s="76">
        <v>2850.9</v>
      </c>
      <c r="L40" s="76">
        <v>2850.9</v>
      </c>
    </row>
    <row r="41" spans="1:12" ht="32.25" customHeight="1">
      <c r="A41" s="70">
        <v>34</v>
      </c>
      <c r="B41" s="75" t="s">
        <v>88</v>
      </c>
      <c r="C41" s="75" t="s">
        <v>89</v>
      </c>
      <c r="D41" s="75" t="s">
        <v>67</v>
      </c>
      <c r="E41" s="75" t="s">
        <v>65</v>
      </c>
      <c r="F41" s="75" t="s">
        <v>232</v>
      </c>
      <c r="G41" s="75" t="s">
        <v>62</v>
      </c>
      <c r="H41" s="75" t="s">
        <v>63</v>
      </c>
      <c r="I41" s="75" t="s">
        <v>91</v>
      </c>
      <c r="J41" s="70" t="s">
        <v>390</v>
      </c>
      <c r="K41" s="76">
        <f>K42</f>
        <v>6598.1</v>
      </c>
      <c r="L41" s="76">
        <f>L42</f>
        <v>6598.1</v>
      </c>
    </row>
    <row r="42" spans="1:14" ht="30">
      <c r="A42" s="70">
        <v>35</v>
      </c>
      <c r="B42" s="75" t="s">
        <v>88</v>
      </c>
      <c r="C42" s="75" t="s">
        <v>89</v>
      </c>
      <c r="D42" s="75" t="s">
        <v>67</v>
      </c>
      <c r="E42" s="75" t="s">
        <v>65</v>
      </c>
      <c r="F42" s="75" t="s">
        <v>232</v>
      </c>
      <c r="G42" s="75" t="s">
        <v>78</v>
      </c>
      <c r="H42" s="75" t="s">
        <v>63</v>
      </c>
      <c r="I42" s="75" t="s">
        <v>91</v>
      </c>
      <c r="J42" s="70" t="s">
        <v>391</v>
      </c>
      <c r="K42" s="76">
        <v>6598.1</v>
      </c>
      <c r="L42" s="76">
        <v>6598.1</v>
      </c>
      <c r="M42" s="136"/>
      <c r="N42" s="1"/>
    </row>
    <row r="43" spans="1:12" ht="25.5" customHeight="1">
      <c r="A43" s="70">
        <v>36</v>
      </c>
      <c r="B43" s="134" t="s">
        <v>88</v>
      </c>
      <c r="C43" s="134" t="s">
        <v>89</v>
      </c>
      <c r="D43" s="134" t="s">
        <v>67</v>
      </c>
      <c r="E43" s="134" t="s">
        <v>67</v>
      </c>
      <c r="F43" s="134" t="s">
        <v>61</v>
      </c>
      <c r="G43" s="134" t="s">
        <v>62</v>
      </c>
      <c r="H43" s="134" t="s">
        <v>63</v>
      </c>
      <c r="I43" s="134" t="s">
        <v>91</v>
      </c>
      <c r="J43" s="90" t="s">
        <v>281</v>
      </c>
      <c r="K43" s="76">
        <f aca="true" t="shared" si="0" ref="K43:L45">K44</f>
        <v>40</v>
      </c>
      <c r="L43" s="76">
        <f t="shared" si="0"/>
        <v>40</v>
      </c>
    </row>
    <row r="44" spans="1:12" ht="13.5" customHeight="1">
      <c r="A44" s="70">
        <v>37</v>
      </c>
      <c r="B44" s="134" t="s">
        <v>88</v>
      </c>
      <c r="C44" s="134" t="s">
        <v>89</v>
      </c>
      <c r="D44" s="134" t="s">
        <v>67</v>
      </c>
      <c r="E44" s="134" t="s">
        <v>67</v>
      </c>
      <c r="F44" s="134" t="s">
        <v>279</v>
      </c>
      <c r="G44" s="134" t="s">
        <v>62</v>
      </c>
      <c r="H44" s="134" t="s">
        <v>63</v>
      </c>
      <c r="I44" s="134" t="s">
        <v>91</v>
      </c>
      <c r="J44" s="135" t="s">
        <v>282</v>
      </c>
      <c r="K44" s="76">
        <f t="shared" si="0"/>
        <v>40</v>
      </c>
      <c r="L44" s="76">
        <f t="shared" si="0"/>
        <v>40</v>
      </c>
    </row>
    <row r="45" spans="1:12" ht="13.5" customHeight="1">
      <c r="A45" s="70">
        <v>38</v>
      </c>
      <c r="B45" s="134" t="s">
        <v>88</v>
      </c>
      <c r="C45" s="134" t="s">
        <v>89</v>
      </c>
      <c r="D45" s="134" t="s">
        <v>67</v>
      </c>
      <c r="E45" s="134" t="s">
        <v>67</v>
      </c>
      <c r="F45" s="134" t="s">
        <v>279</v>
      </c>
      <c r="G45" s="134" t="s">
        <v>78</v>
      </c>
      <c r="H45" s="134" t="s">
        <v>63</v>
      </c>
      <c r="I45" s="134" t="s">
        <v>91</v>
      </c>
      <c r="J45" s="135" t="s">
        <v>392</v>
      </c>
      <c r="K45" s="76">
        <f t="shared" si="0"/>
        <v>40</v>
      </c>
      <c r="L45" s="76">
        <f t="shared" si="0"/>
        <v>40</v>
      </c>
    </row>
    <row r="46" spans="1:12" ht="30">
      <c r="A46" s="70">
        <v>39</v>
      </c>
      <c r="B46" s="134" t="s">
        <v>88</v>
      </c>
      <c r="C46" s="134" t="s">
        <v>89</v>
      </c>
      <c r="D46" s="134" t="s">
        <v>67</v>
      </c>
      <c r="E46" s="134" t="s">
        <v>67</v>
      </c>
      <c r="F46" s="134" t="s">
        <v>279</v>
      </c>
      <c r="G46" s="134" t="s">
        <v>78</v>
      </c>
      <c r="H46" s="134" t="s">
        <v>280</v>
      </c>
      <c r="I46" s="134" t="s">
        <v>91</v>
      </c>
      <c r="J46" s="90" t="s">
        <v>393</v>
      </c>
      <c r="K46" s="76">
        <v>40</v>
      </c>
      <c r="L46" s="76">
        <v>40</v>
      </c>
    </row>
    <row r="47" spans="1:12" ht="24" customHeight="1">
      <c r="A47" s="70">
        <v>40</v>
      </c>
      <c r="B47" s="75" t="s">
        <v>88</v>
      </c>
      <c r="C47" s="75" t="s">
        <v>89</v>
      </c>
      <c r="D47" s="75" t="s">
        <v>67</v>
      </c>
      <c r="E47" s="75" t="s">
        <v>74</v>
      </c>
      <c r="F47" s="75" t="s">
        <v>61</v>
      </c>
      <c r="G47" s="75" t="s">
        <v>62</v>
      </c>
      <c r="H47" s="75" t="s">
        <v>63</v>
      </c>
      <c r="I47" s="75" t="s">
        <v>91</v>
      </c>
      <c r="J47" s="69" t="s">
        <v>231</v>
      </c>
      <c r="K47" s="76">
        <f aca="true" t="shared" si="1" ref="K47:L49">K48</f>
        <v>23.4</v>
      </c>
      <c r="L47" s="76">
        <f t="shared" si="1"/>
        <v>23.4</v>
      </c>
    </row>
    <row r="48" spans="1:12" ht="35.25" customHeight="1">
      <c r="A48" s="70">
        <v>41</v>
      </c>
      <c r="B48" s="75" t="s">
        <v>88</v>
      </c>
      <c r="C48" s="75" t="s">
        <v>89</v>
      </c>
      <c r="D48" s="75" t="s">
        <v>67</v>
      </c>
      <c r="E48" s="75" t="s">
        <v>74</v>
      </c>
      <c r="F48" s="75" t="s">
        <v>228</v>
      </c>
      <c r="G48" s="75" t="s">
        <v>62</v>
      </c>
      <c r="H48" s="75" t="s">
        <v>63</v>
      </c>
      <c r="I48" s="75" t="s">
        <v>91</v>
      </c>
      <c r="J48" s="137" t="s">
        <v>230</v>
      </c>
      <c r="K48" s="76">
        <f t="shared" si="1"/>
        <v>23.4</v>
      </c>
      <c r="L48" s="76">
        <f t="shared" si="1"/>
        <v>23.4</v>
      </c>
    </row>
    <row r="49" spans="1:12" ht="35.25" customHeight="1">
      <c r="A49" s="139">
        <v>42</v>
      </c>
      <c r="B49" s="75" t="s">
        <v>88</v>
      </c>
      <c r="C49" s="75" t="s">
        <v>89</v>
      </c>
      <c r="D49" s="75" t="s">
        <v>67</v>
      </c>
      <c r="E49" s="75" t="s">
        <v>74</v>
      </c>
      <c r="F49" s="75" t="s">
        <v>228</v>
      </c>
      <c r="G49" s="75" t="s">
        <v>78</v>
      </c>
      <c r="H49" s="75" t="s">
        <v>63</v>
      </c>
      <c r="I49" s="75" t="s">
        <v>91</v>
      </c>
      <c r="J49" s="138" t="s">
        <v>394</v>
      </c>
      <c r="K49" s="76">
        <f t="shared" si="1"/>
        <v>23.4</v>
      </c>
      <c r="L49" s="76">
        <f t="shared" si="1"/>
        <v>23.4</v>
      </c>
    </row>
    <row r="50" spans="1:12" ht="45" customHeight="1">
      <c r="A50" s="137">
        <v>43</v>
      </c>
      <c r="B50" s="75" t="s">
        <v>88</v>
      </c>
      <c r="C50" s="75" t="s">
        <v>89</v>
      </c>
      <c r="D50" s="75" t="s">
        <v>67</v>
      </c>
      <c r="E50" s="75" t="s">
        <v>74</v>
      </c>
      <c r="F50" s="75" t="s">
        <v>228</v>
      </c>
      <c r="G50" s="75" t="s">
        <v>78</v>
      </c>
      <c r="H50" s="75" t="s">
        <v>229</v>
      </c>
      <c r="I50" s="75" t="s">
        <v>91</v>
      </c>
      <c r="J50" s="138" t="s">
        <v>395</v>
      </c>
      <c r="K50" s="76">
        <v>23.4</v>
      </c>
      <c r="L50" s="76">
        <v>23.4</v>
      </c>
    </row>
    <row r="51" spans="1:12" ht="13.5" customHeight="1">
      <c r="A51" s="137">
        <v>44</v>
      </c>
      <c r="B51" s="79" t="s">
        <v>88</v>
      </c>
      <c r="C51" s="80" t="s">
        <v>89</v>
      </c>
      <c r="D51" s="80" t="s">
        <v>104</v>
      </c>
      <c r="E51" s="80" t="s">
        <v>62</v>
      </c>
      <c r="F51" s="80" t="s">
        <v>61</v>
      </c>
      <c r="G51" s="80" t="s">
        <v>62</v>
      </c>
      <c r="H51" s="80" t="s">
        <v>63</v>
      </c>
      <c r="I51" s="80" t="s">
        <v>105</v>
      </c>
      <c r="J51" s="81" t="s">
        <v>97</v>
      </c>
      <c r="K51" s="70">
        <f>K52</f>
        <v>0</v>
      </c>
      <c r="L51" s="70">
        <f>L52</f>
        <v>0</v>
      </c>
    </row>
    <row r="52" spans="1:15" ht="20.25">
      <c r="A52" s="137">
        <v>45</v>
      </c>
      <c r="B52" s="79" t="s">
        <v>88</v>
      </c>
      <c r="C52" s="80" t="s">
        <v>89</v>
      </c>
      <c r="D52" s="80" t="s">
        <v>104</v>
      </c>
      <c r="E52" s="80" t="s">
        <v>71</v>
      </c>
      <c r="F52" s="80" t="s">
        <v>61</v>
      </c>
      <c r="G52" s="80" t="s">
        <v>78</v>
      </c>
      <c r="H52" s="80" t="s">
        <v>63</v>
      </c>
      <c r="I52" s="80" t="s">
        <v>105</v>
      </c>
      <c r="J52" s="81" t="s">
        <v>396</v>
      </c>
      <c r="K52" s="70">
        <f>K53</f>
        <v>0</v>
      </c>
      <c r="L52" s="70">
        <f>L53</f>
        <v>0</v>
      </c>
      <c r="O52" s="27"/>
    </row>
    <row r="53" spans="1:12" ht="20.25">
      <c r="A53" s="137">
        <v>46</v>
      </c>
      <c r="B53" s="79" t="s">
        <v>88</v>
      </c>
      <c r="C53" s="80" t="s">
        <v>89</v>
      </c>
      <c r="D53" s="80" t="s">
        <v>104</v>
      </c>
      <c r="E53" s="80" t="s">
        <v>71</v>
      </c>
      <c r="F53" s="80" t="s">
        <v>77</v>
      </c>
      <c r="G53" s="80" t="s">
        <v>78</v>
      </c>
      <c r="H53" s="80" t="s">
        <v>63</v>
      </c>
      <c r="I53" s="80" t="s">
        <v>105</v>
      </c>
      <c r="J53" s="110" t="s">
        <v>397</v>
      </c>
      <c r="K53" s="111">
        <v>0</v>
      </c>
      <c r="L53" s="90">
        <v>0</v>
      </c>
    </row>
    <row r="54" spans="1:12" ht="12.75">
      <c r="A54" s="137">
        <v>47</v>
      </c>
      <c r="B54" s="82"/>
      <c r="C54" s="83"/>
      <c r="D54" s="83"/>
      <c r="E54" s="83"/>
      <c r="F54" s="83"/>
      <c r="G54" s="83"/>
      <c r="H54" s="83"/>
      <c r="I54" s="83"/>
      <c r="J54" s="57" t="s">
        <v>93</v>
      </c>
      <c r="K54" s="76">
        <f>K8+K36</f>
        <v>21736.1</v>
      </c>
      <c r="L54" s="76">
        <f>L8+L36</f>
        <v>21736.1</v>
      </c>
    </row>
    <row r="57" spans="2:10" ht="12.75">
      <c r="B57" s="42"/>
      <c r="C57" s="43"/>
      <c r="D57" s="43"/>
      <c r="E57" s="43"/>
      <c r="F57" s="43"/>
      <c r="G57" s="43"/>
      <c r="H57" s="43"/>
      <c r="I57" s="43"/>
      <c r="J57" s="44"/>
    </row>
    <row r="58" spans="2:10" ht="12.75">
      <c r="B58" s="42"/>
      <c r="C58" s="42"/>
      <c r="D58" s="42"/>
      <c r="E58" s="42"/>
      <c r="F58" s="42"/>
      <c r="G58" s="42"/>
      <c r="H58" s="42"/>
      <c r="I58" s="42"/>
      <c r="J58" s="44"/>
    </row>
    <row r="59" spans="2:17" ht="12.75">
      <c r="B59" s="42"/>
      <c r="C59" s="42"/>
      <c r="D59" s="42"/>
      <c r="E59" s="42"/>
      <c r="F59" s="42"/>
      <c r="G59" s="42"/>
      <c r="H59" s="42"/>
      <c r="I59" s="42"/>
      <c r="J59" s="45"/>
      <c r="Q59" t="s">
        <v>94</v>
      </c>
    </row>
    <row r="60" spans="2:10" ht="12.75">
      <c r="B60" s="42"/>
      <c r="C60" s="42"/>
      <c r="D60" s="42"/>
      <c r="E60" s="42"/>
      <c r="F60" s="42"/>
      <c r="G60" s="42"/>
      <c r="H60" s="42"/>
      <c r="I60" s="42"/>
      <c r="J60" s="46"/>
    </row>
    <row r="61" spans="2:10" ht="12.75">
      <c r="B61" s="42"/>
      <c r="C61" s="42"/>
      <c r="D61" s="42"/>
      <c r="E61" s="42"/>
      <c r="F61" s="42"/>
      <c r="G61" s="42"/>
      <c r="H61" s="42"/>
      <c r="I61" s="42"/>
      <c r="J61" s="44"/>
    </row>
    <row r="62" spans="2:10" ht="12.75">
      <c r="B62" s="42"/>
      <c r="C62" s="42"/>
      <c r="D62" s="42"/>
      <c r="E62" s="42"/>
      <c r="F62" s="42"/>
      <c r="G62" s="42"/>
      <c r="H62" s="42"/>
      <c r="I62" s="42"/>
      <c r="J62" s="47"/>
    </row>
    <row r="63" spans="2:10" ht="12.75">
      <c r="B63" s="42"/>
      <c r="C63" s="42"/>
      <c r="D63" s="42"/>
      <c r="E63" s="42"/>
      <c r="F63" s="42"/>
      <c r="G63" s="42"/>
      <c r="H63" s="42"/>
      <c r="I63" s="42"/>
      <c r="J63" s="47"/>
    </row>
  </sheetData>
  <sheetProtection/>
  <mergeCells count="7">
    <mergeCell ref="J2:L2"/>
    <mergeCell ref="A4:K4"/>
    <mergeCell ref="A5:A7"/>
    <mergeCell ref="L5:L7"/>
    <mergeCell ref="B5:I6"/>
    <mergeCell ref="J5:J7"/>
    <mergeCell ref="K5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5">
      <selection activeCell="A1" sqref="A1:E35"/>
    </sheetView>
  </sheetViews>
  <sheetFormatPr defaultColWidth="9.00390625" defaultRowHeight="12.75"/>
  <cols>
    <col min="1" max="1" width="5.625" style="0" customWidth="1"/>
    <col min="2" max="2" width="44.50390625" style="0" customWidth="1"/>
    <col min="3" max="3" width="9.375" style="0" customWidth="1"/>
    <col min="4" max="4" width="12.50390625" style="0" customWidth="1"/>
    <col min="5" max="5" width="11.125" style="0" customWidth="1"/>
  </cols>
  <sheetData>
    <row r="1" spans="1:5" ht="12.75">
      <c r="A1" s="2"/>
      <c r="B1" s="2"/>
      <c r="C1" s="193" t="s">
        <v>418</v>
      </c>
      <c r="D1" s="193"/>
      <c r="E1" s="193"/>
    </row>
    <row r="2" spans="1:5" ht="36.75" customHeight="1">
      <c r="A2" s="2"/>
      <c r="B2" s="175" t="s">
        <v>424</v>
      </c>
      <c r="C2" s="175"/>
      <c r="D2" s="175"/>
      <c r="E2" s="175"/>
    </row>
    <row r="3" spans="1:5" ht="12.75">
      <c r="A3" s="2"/>
      <c r="B3" s="2"/>
      <c r="C3" s="28"/>
      <c r="D3" s="28"/>
      <c r="E3" s="28"/>
    </row>
    <row r="4" spans="1:5" ht="39" customHeight="1">
      <c r="A4" s="26"/>
      <c r="B4" s="194" t="s">
        <v>348</v>
      </c>
      <c r="C4" s="194"/>
      <c r="D4" s="194"/>
      <c r="E4" s="194"/>
    </row>
    <row r="5" spans="1:5" ht="12.75">
      <c r="A5" s="26"/>
      <c r="B5" s="26"/>
      <c r="C5" s="26"/>
      <c r="D5" s="26"/>
      <c r="E5" s="26" t="s">
        <v>26</v>
      </c>
    </row>
    <row r="6" spans="1:5" ht="12.75" customHeight="1">
      <c r="A6" s="5" t="s">
        <v>5</v>
      </c>
      <c r="B6" s="5" t="s">
        <v>27</v>
      </c>
      <c r="C6" s="198" t="s">
        <v>356</v>
      </c>
      <c r="D6" s="201" t="s">
        <v>349</v>
      </c>
      <c r="E6" s="195" t="s">
        <v>347</v>
      </c>
    </row>
    <row r="7" spans="1:5" ht="12.75">
      <c r="A7" s="7" t="s">
        <v>28</v>
      </c>
      <c r="B7" s="7" t="s">
        <v>102</v>
      </c>
      <c r="C7" s="199"/>
      <c r="D7" s="202"/>
      <c r="E7" s="196"/>
    </row>
    <row r="8" spans="1:5" ht="12.75">
      <c r="A8" s="8"/>
      <c r="B8" s="8"/>
      <c r="C8" s="200"/>
      <c r="D8" s="203"/>
      <c r="E8" s="197"/>
    </row>
    <row r="9" spans="1:5" ht="12.75">
      <c r="A9" s="13">
        <v>1</v>
      </c>
      <c r="B9" s="58" t="s">
        <v>29</v>
      </c>
      <c r="C9" s="85" t="s">
        <v>30</v>
      </c>
      <c r="D9" s="48">
        <f>D10+D11+D12+D13+D14+D15</f>
        <v>5640.099999999999</v>
      </c>
      <c r="E9" s="48">
        <f>E10+E11+E12+E13+E14+E15</f>
        <v>5570.8099999999995</v>
      </c>
    </row>
    <row r="10" spans="1:5" ht="20.25">
      <c r="A10" s="84">
        <v>2</v>
      </c>
      <c r="B10" s="58" t="s">
        <v>150</v>
      </c>
      <c r="C10" s="85" t="s">
        <v>133</v>
      </c>
      <c r="D10" s="48">
        <v>649.21</v>
      </c>
      <c r="E10" s="48">
        <v>649.21</v>
      </c>
    </row>
    <row r="11" spans="1:5" ht="40.5">
      <c r="A11" s="16">
        <v>3</v>
      </c>
      <c r="B11" s="58" t="s">
        <v>151</v>
      </c>
      <c r="C11" s="86" t="s">
        <v>135</v>
      </c>
      <c r="D11" s="48">
        <v>541.01</v>
      </c>
      <c r="E11" s="48">
        <v>541.01</v>
      </c>
    </row>
    <row r="12" spans="1:5" ht="47.25" customHeight="1">
      <c r="A12" s="16">
        <v>4</v>
      </c>
      <c r="B12" s="58" t="s">
        <v>341</v>
      </c>
      <c r="C12" s="85" t="s">
        <v>139</v>
      </c>
      <c r="D12" s="48">
        <v>4226.28</v>
      </c>
      <c r="E12" s="48">
        <v>4196.99</v>
      </c>
    </row>
    <row r="13" spans="1:5" ht="12.75">
      <c r="A13" s="16">
        <v>5</v>
      </c>
      <c r="B13" s="58" t="s">
        <v>285</v>
      </c>
      <c r="C13" s="85" t="s">
        <v>286</v>
      </c>
      <c r="D13" s="48">
        <v>110.2</v>
      </c>
      <c r="E13" s="48">
        <v>110.2</v>
      </c>
    </row>
    <row r="14" spans="1:5" ht="12.75">
      <c r="A14" s="16">
        <v>6</v>
      </c>
      <c r="B14" s="58" t="s">
        <v>103</v>
      </c>
      <c r="C14" s="85" t="s">
        <v>156</v>
      </c>
      <c r="D14" s="48">
        <v>40</v>
      </c>
      <c r="E14" s="48">
        <v>40</v>
      </c>
    </row>
    <row r="15" spans="1:7" ht="12.75">
      <c r="A15" s="16">
        <v>7</v>
      </c>
      <c r="B15" s="56" t="s">
        <v>95</v>
      </c>
      <c r="C15" s="87" t="s">
        <v>143</v>
      </c>
      <c r="D15" s="48">
        <v>73.4</v>
      </c>
      <c r="E15" s="48">
        <v>33.4</v>
      </c>
      <c r="G15" s="23"/>
    </row>
    <row r="16" spans="1:7" ht="22.5" customHeight="1">
      <c r="A16" s="16">
        <v>8</v>
      </c>
      <c r="B16" s="56" t="s">
        <v>129</v>
      </c>
      <c r="C16" s="87" t="s">
        <v>149</v>
      </c>
      <c r="D16" s="48">
        <f>D17</f>
        <v>133.9</v>
      </c>
      <c r="E16" s="48">
        <f>E17</f>
        <v>133.9</v>
      </c>
      <c r="G16" s="23"/>
    </row>
    <row r="17" spans="1:7" ht="12.75">
      <c r="A17" s="16">
        <v>9</v>
      </c>
      <c r="B17" s="70" t="s">
        <v>157</v>
      </c>
      <c r="C17" s="87" t="s">
        <v>152</v>
      </c>
      <c r="D17" s="48">
        <v>133.9</v>
      </c>
      <c r="E17" s="48">
        <v>133.9</v>
      </c>
      <c r="G17" s="23"/>
    </row>
    <row r="18" spans="1:7" ht="12.75">
      <c r="A18" s="16">
        <v>10</v>
      </c>
      <c r="B18" s="70" t="s">
        <v>127</v>
      </c>
      <c r="C18" s="87" t="s">
        <v>153</v>
      </c>
      <c r="D18" s="48">
        <f>D19+D20+D21</f>
        <v>1436.71</v>
      </c>
      <c r="E18" s="48">
        <f>E19+E20+E21</f>
        <v>1270.7</v>
      </c>
      <c r="G18" s="23"/>
    </row>
    <row r="19" spans="1:7" ht="12.75">
      <c r="A19" s="16">
        <v>11</v>
      </c>
      <c r="B19" s="56" t="s">
        <v>158</v>
      </c>
      <c r="C19" s="87" t="s">
        <v>154</v>
      </c>
      <c r="D19" s="48">
        <v>200</v>
      </c>
      <c r="E19" s="48">
        <v>200</v>
      </c>
      <c r="G19" s="23"/>
    </row>
    <row r="20" spans="1:7" ht="12.75">
      <c r="A20" s="16">
        <v>12</v>
      </c>
      <c r="B20" s="56" t="s">
        <v>163</v>
      </c>
      <c r="C20" s="87" t="s">
        <v>155</v>
      </c>
      <c r="D20" s="48">
        <v>836.71</v>
      </c>
      <c r="E20" s="48">
        <v>670.7</v>
      </c>
      <c r="G20" s="23"/>
    </row>
    <row r="21" spans="1:7" ht="12.75">
      <c r="A21" s="16">
        <v>13</v>
      </c>
      <c r="B21" s="56" t="s">
        <v>283</v>
      </c>
      <c r="C21" s="87" t="s">
        <v>284</v>
      </c>
      <c r="D21" s="48">
        <v>400</v>
      </c>
      <c r="E21" s="48">
        <v>400</v>
      </c>
      <c r="G21" s="23"/>
    </row>
    <row r="22" spans="1:5" ht="12.75">
      <c r="A22" s="16">
        <v>14</v>
      </c>
      <c r="B22" s="56" t="s">
        <v>32</v>
      </c>
      <c r="C22" s="87" t="s">
        <v>339</v>
      </c>
      <c r="D22" s="48">
        <f>D23+D24+D25</f>
        <v>5391.04</v>
      </c>
      <c r="E22" s="48">
        <f>E23+E24+E25</f>
        <v>4656.94</v>
      </c>
    </row>
    <row r="23" spans="1:8" ht="12.75">
      <c r="A23" s="16">
        <v>15</v>
      </c>
      <c r="B23" s="56" t="s">
        <v>33</v>
      </c>
      <c r="C23" s="87" t="s">
        <v>340</v>
      </c>
      <c r="D23" s="49">
        <v>68</v>
      </c>
      <c r="E23" s="49">
        <v>68</v>
      </c>
      <c r="G23" s="51"/>
      <c r="H23" s="51"/>
    </row>
    <row r="24" spans="1:7" ht="12.75">
      <c r="A24" s="16">
        <v>16</v>
      </c>
      <c r="B24" s="59" t="s">
        <v>34</v>
      </c>
      <c r="C24" s="87" t="s">
        <v>180</v>
      </c>
      <c r="D24" s="50">
        <v>5323.04</v>
      </c>
      <c r="E24" s="50">
        <v>4559.65</v>
      </c>
      <c r="G24" s="36"/>
    </row>
    <row r="25" spans="1:7" ht="12.75">
      <c r="A25" s="16">
        <v>17</v>
      </c>
      <c r="B25" s="59" t="s">
        <v>415</v>
      </c>
      <c r="C25" s="87" t="s">
        <v>413</v>
      </c>
      <c r="D25" s="50">
        <v>0</v>
      </c>
      <c r="E25" s="50">
        <v>29.29</v>
      </c>
      <c r="G25" s="36"/>
    </row>
    <row r="26" spans="1:7" ht="12.75">
      <c r="A26" s="16">
        <v>18</v>
      </c>
      <c r="B26" s="56" t="s">
        <v>99</v>
      </c>
      <c r="C26" s="87" t="s">
        <v>164</v>
      </c>
      <c r="D26" s="48">
        <f>D27</f>
        <v>10698.82</v>
      </c>
      <c r="E26" s="48">
        <f>E27</f>
        <v>10698.82</v>
      </c>
      <c r="G26" s="36"/>
    </row>
    <row r="27" spans="1:7" ht="12.75">
      <c r="A27" s="16">
        <v>20</v>
      </c>
      <c r="B27" s="60" t="s">
        <v>35</v>
      </c>
      <c r="C27" s="87" t="s">
        <v>165</v>
      </c>
      <c r="D27" s="48">
        <v>10698.82</v>
      </c>
      <c r="E27" s="48">
        <v>10698.82</v>
      </c>
      <c r="G27" s="36"/>
    </row>
    <row r="28" spans="1:7" ht="12.75">
      <c r="A28" s="16">
        <v>21</v>
      </c>
      <c r="B28" s="59" t="s">
        <v>291</v>
      </c>
      <c r="C28" s="87" t="s">
        <v>292</v>
      </c>
      <c r="D28" s="50">
        <f>D29</f>
        <v>44.8</v>
      </c>
      <c r="E28" s="50">
        <f>E29</f>
        <v>44.8</v>
      </c>
      <c r="G28" s="36"/>
    </row>
    <row r="29" spans="1:7" ht="12.75">
      <c r="A29" s="16">
        <v>22</v>
      </c>
      <c r="B29" s="59" t="s">
        <v>293</v>
      </c>
      <c r="C29" s="87" t="s">
        <v>294</v>
      </c>
      <c r="D29" s="50">
        <v>44.8</v>
      </c>
      <c r="E29" s="50">
        <v>44.8</v>
      </c>
      <c r="G29" s="36"/>
    </row>
    <row r="30" spans="1:7" ht="12.75">
      <c r="A30" s="16">
        <v>23</v>
      </c>
      <c r="B30" s="58" t="s">
        <v>36</v>
      </c>
      <c r="C30" s="87">
        <v>1000</v>
      </c>
      <c r="D30" s="48">
        <f>D31</f>
        <v>41.21</v>
      </c>
      <c r="E30" s="48">
        <f>E31</f>
        <v>41.21</v>
      </c>
      <c r="G30" s="36"/>
    </row>
    <row r="31" spans="1:7" ht="12.75">
      <c r="A31" s="16">
        <v>24</v>
      </c>
      <c r="B31" s="56" t="s">
        <v>37</v>
      </c>
      <c r="C31" s="87">
        <v>1001</v>
      </c>
      <c r="D31" s="48">
        <v>41.21</v>
      </c>
      <c r="E31" s="48">
        <v>41.21</v>
      </c>
      <c r="G31" s="36"/>
    </row>
    <row r="32" spans="1:7" ht="12.75">
      <c r="A32" s="16">
        <v>25</v>
      </c>
      <c r="B32" s="133" t="s">
        <v>260</v>
      </c>
      <c r="C32" s="87" t="s">
        <v>261</v>
      </c>
      <c r="D32" s="50">
        <f>D33</f>
        <v>10.4</v>
      </c>
      <c r="E32" s="50">
        <f>E33</f>
        <v>10.4</v>
      </c>
      <c r="G32" s="36"/>
    </row>
    <row r="33" spans="1:7" ht="30.75">
      <c r="A33" s="16">
        <v>26</v>
      </c>
      <c r="B33" s="133" t="s">
        <v>342</v>
      </c>
      <c r="C33" s="87" t="s">
        <v>263</v>
      </c>
      <c r="D33" s="50">
        <v>10.4</v>
      </c>
      <c r="E33" s="50">
        <v>10.4</v>
      </c>
      <c r="G33" s="36"/>
    </row>
    <row r="34" spans="1:5" ht="15" customHeight="1">
      <c r="A34" s="16">
        <v>27</v>
      </c>
      <c r="B34" s="56" t="s">
        <v>101</v>
      </c>
      <c r="C34" s="87"/>
      <c r="D34" s="48">
        <v>0</v>
      </c>
      <c r="E34" s="48">
        <v>548.24</v>
      </c>
    </row>
    <row r="35" spans="1:5" ht="12.75">
      <c r="A35" s="16">
        <v>27</v>
      </c>
      <c r="B35" s="56" t="s">
        <v>38</v>
      </c>
      <c r="C35" s="87"/>
      <c r="D35" s="48">
        <f>D9+D16+D18+D22+D26+D28+D30+D32</f>
        <v>23396.98</v>
      </c>
      <c r="E35" s="48">
        <f>E9+E16+E18+E22+E26+E28+E30+E32</f>
        <v>22427.579999999998</v>
      </c>
    </row>
    <row r="36" spans="1:5" ht="12.75">
      <c r="A36" s="6"/>
      <c r="B36" s="6"/>
      <c r="C36" s="17"/>
      <c r="D36" s="18"/>
      <c r="E36" s="6"/>
    </row>
    <row r="37" spans="1:5" ht="12.75">
      <c r="A37" s="6"/>
      <c r="B37" s="6"/>
      <c r="C37" s="17"/>
      <c r="D37" s="39"/>
      <c r="E37" s="6"/>
    </row>
    <row r="38" spans="1:5" ht="12.75">
      <c r="A38" s="6"/>
      <c r="B38" s="2"/>
      <c r="C38" s="2"/>
      <c r="D38" s="14"/>
      <c r="E38" s="14"/>
    </row>
    <row r="39" spans="1:5" ht="12.75">
      <c r="A39" s="6"/>
      <c r="B39" s="6"/>
      <c r="C39" s="17" t="s">
        <v>94</v>
      </c>
      <c r="D39" s="18"/>
      <c r="E39" s="6"/>
    </row>
  </sheetData>
  <sheetProtection/>
  <mergeCells count="6">
    <mergeCell ref="C1:E1"/>
    <mergeCell ref="B4:E4"/>
    <mergeCell ref="E6:E8"/>
    <mergeCell ref="B2:E2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7"/>
  <sheetViews>
    <sheetView zoomScalePageLayoutView="0" workbookViewId="0" topLeftCell="A187">
      <selection activeCell="A1" sqref="A1:H195"/>
    </sheetView>
  </sheetViews>
  <sheetFormatPr defaultColWidth="9.00390625" defaultRowHeight="12.75"/>
  <cols>
    <col min="1" max="1" width="4.50390625" style="0" customWidth="1"/>
    <col min="2" max="2" width="41.125" style="0" customWidth="1"/>
    <col min="3" max="3" width="5.625" style="0" customWidth="1"/>
    <col min="4" max="4" width="6.00390625" style="0" customWidth="1"/>
    <col min="5" max="5" width="7.875" style="0" customWidth="1"/>
    <col min="6" max="6" width="5.375" style="0" customWidth="1"/>
    <col min="7" max="7" width="8.50390625" style="0" customWidth="1"/>
    <col min="8" max="8" width="8.875" style="0" customWidth="1"/>
    <col min="9" max="9" width="11.50390625" style="0" customWidth="1"/>
    <col min="10" max="10" width="11.625" style="0" customWidth="1"/>
    <col min="11" max="11" width="11.00390625" style="0" customWidth="1"/>
  </cols>
  <sheetData>
    <row r="1" spans="1:7" ht="12.75">
      <c r="A1" s="2" t="s">
        <v>419</v>
      </c>
      <c r="B1" s="204" t="s">
        <v>350</v>
      </c>
      <c r="C1" s="204"/>
      <c r="D1" s="204"/>
      <c r="E1" s="204"/>
      <c r="F1" s="204"/>
      <c r="G1" s="204"/>
    </row>
    <row r="2" spans="1:7" ht="33" customHeight="1">
      <c r="A2" s="2"/>
      <c r="B2" s="175" t="s">
        <v>425</v>
      </c>
      <c r="C2" s="175"/>
      <c r="D2" s="175"/>
      <c r="E2" s="175"/>
      <c r="F2" s="175"/>
      <c r="G2" s="175"/>
    </row>
    <row r="3" spans="1:7" ht="12.75">
      <c r="A3" s="2"/>
      <c r="B3" s="2"/>
      <c r="C3" s="2"/>
      <c r="D3" s="28"/>
      <c r="E3" s="28"/>
      <c r="F3" s="28"/>
      <c r="G3" s="28"/>
    </row>
    <row r="4" spans="1:7" ht="12.75">
      <c r="A4" s="2"/>
      <c r="B4" s="209" t="s">
        <v>352</v>
      </c>
      <c r="C4" s="209"/>
      <c r="D4" s="209"/>
      <c r="E4" s="209"/>
      <c r="F4" s="209"/>
      <c r="G4" s="209"/>
    </row>
    <row r="5" spans="1:11" ht="12.75">
      <c r="A5" s="2"/>
      <c r="B5" s="26"/>
      <c r="C5" s="26"/>
      <c r="D5" s="26"/>
      <c r="E5" s="28"/>
      <c r="F5" s="28"/>
      <c r="G5" s="26" t="s">
        <v>351</v>
      </c>
      <c r="K5" t="s">
        <v>4</v>
      </c>
    </row>
    <row r="6" spans="1:8" ht="12.75" customHeight="1">
      <c r="A6" s="206" t="s">
        <v>106</v>
      </c>
      <c r="B6" s="152" t="s">
        <v>27</v>
      </c>
      <c r="C6" s="201" t="s">
        <v>175</v>
      </c>
      <c r="D6" s="201" t="s">
        <v>353</v>
      </c>
      <c r="E6" s="201" t="s">
        <v>354</v>
      </c>
      <c r="F6" s="201" t="s">
        <v>355</v>
      </c>
      <c r="G6" s="201" t="s">
        <v>349</v>
      </c>
      <c r="H6" s="195" t="s">
        <v>347</v>
      </c>
    </row>
    <row r="7" spans="1:8" ht="12.75">
      <c r="A7" s="207"/>
      <c r="B7" s="153" t="s">
        <v>47</v>
      </c>
      <c r="C7" s="202"/>
      <c r="D7" s="202"/>
      <c r="E7" s="202"/>
      <c r="F7" s="202"/>
      <c r="G7" s="202"/>
      <c r="H7" s="196"/>
    </row>
    <row r="8" spans="1:8" ht="12.75">
      <c r="A8" s="208"/>
      <c r="B8" s="153" t="s">
        <v>24</v>
      </c>
      <c r="C8" s="203"/>
      <c r="D8" s="203"/>
      <c r="E8" s="203"/>
      <c r="F8" s="203"/>
      <c r="G8" s="203"/>
      <c r="H8" s="197"/>
    </row>
    <row r="9" spans="1:8" ht="12.75">
      <c r="A9" s="148">
        <v>1</v>
      </c>
      <c r="B9" s="144" t="s">
        <v>174</v>
      </c>
      <c r="C9" s="93"/>
      <c r="D9" s="93"/>
      <c r="E9" s="93"/>
      <c r="F9" s="93"/>
      <c r="G9" s="93"/>
      <c r="H9" s="161"/>
    </row>
    <row r="10" spans="1:8" ht="12.75">
      <c r="A10" s="148">
        <v>2</v>
      </c>
      <c r="B10" s="145" t="s">
        <v>29</v>
      </c>
      <c r="C10" s="103">
        <v>600</v>
      </c>
      <c r="D10" s="94" t="s">
        <v>219</v>
      </c>
      <c r="E10" s="94" t="s">
        <v>255</v>
      </c>
      <c r="F10" s="94"/>
      <c r="G10" s="101">
        <f>G11+G171+G17+G30+G36+G43</f>
        <v>5640.099999999999</v>
      </c>
      <c r="H10" s="101">
        <f>H11+H171+H17+H30+H36+H43</f>
        <v>5570.8099999999995</v>
      </c>
    </row>
    <row r="11" spans="1:8" ht="12.75">
      <c r="A11" s="148">
        <v>3</v>
      </c>
      <c r="B11" s="145" t="s">
        <v>240</v>
      </c>
      <c r="C11" s="103">
        <v>600</v>
      </c>
      <c r="D11" s="94" t="s">
        <v>133</v>
      </c>
      <c r="E11" s="94" t="s">
        <v>187</v>
      </c>
      <c r="F11" s="94"/>
      <c r="G11" s="101">
        <f aca="true" t="shared" si="0" ref="G11:H15">G12</f>
        <v>649.21</v>
      </c>
      <c r="H11" s="101">
        <f t="shared" si="0"/>
        <v>649.21</v>
      </c>
    </row>
    <row r="12" spans="1:10" ht="23.25" customHeight="1">
      <c r="A12" s="148">
        <v>4</v>
      </c>
      <c r="B12" s="145" t="s">
        <v>130</v>
      </c>
      <c r="C12" s="103">
        <v>600</v>
      </c>
      <c r="D12" s="94" t="s">
        <v>133</v>
      </c>
      <c r="E12" s="94" t="s">
        <v>189</v>
      </c>
      <c r="F12" s="94"/>
      <c r="G12" s="100">
        <f t="shared" si="0"/>
        <v>649.21</v>
      </c>
      <c r="H12" s="100">
        <f t="shared" si="0"/>
        <v>649.21</v>
      </c>
      <c r="I12" s="22"/>
      <c r="J12" s="22"/>
    </row>
    <row r="13" spans="1:8" ht="20.25">
      <c r="A13" s="148">
        <v>5</v>
      </c>
      <c r="B13" s="145" t="s">
        <v>241</v>
      </c>
      <c r="C13" s="103">
        <v>600</v>
      </c>
      <c r="D13" s="94" t="s">
        <v>133</v>
      </c>
      <c r="E13" s="94" t="s">
        <v>190</v>
      </c>
      <c r="F13" s="94"/>
      <c r="G13" s="101">
        <f t="shared" si="0"/>
        <v>649.21</v>
      </c>
      <c r="H13" s="101">
        <f t="shared" si="0"/>
        <v>649.21</v>
      </c>
    </row>
    <row r="14" spans="1:10" ht="40.5">
      <c r="A14" s="148">
        <v>6</v>
      </c>
      <c r="B14" s="145" t="s">
        <v>132</v>
      </c>
      <c r="C14" s="103">
        <v>600</v>
      </c>
      <c r="D14" s="94" t="s">
        <v>133</v>
      </c>
      <c r="E14" s="94" t="s">
        <v>190</v>
      </c>
      <c r="F14" s="95">
        <v>100</v>
      </c>
      <c r="G14" s="100">
        <f t="shared" si="0"/>
        <v>649.21</v>
      </c>
      <c r="H14" s="100">
        <f t="shared" si="0"/>
        <v>649.21</v>
      </c>
      <c r="I14" s="22"/>
      <c r="J14" s="22"/>
    </row>
    <row r="15" spans="1:9" ht="24" customHeight="1">
      <c r="A15" s="148">
        <v>7</v>
      </c>
      <c r="B15" s="145" t="s">
        <v>131</v>
      </c>
      <c r="C15" s="103">
        <v>600</v>
      </c>
      <c r="D15" s="94" t="s">
        <v>133</v>
      </c>
      <c r="E15" s="94" t="s">
        <v>190</v>
      </c>
      <c r="F15" s="95">
        <v>120</v>
      </c>
      <c r="G15" s="100">
        <f t="shared" si="0"/>
        <v>649.21</v>
      </c>
      <c r="H15" s="100">
        <f t="shared" si="0"/>
        <v>649.21</v>
      </c>
      <c r="I15" s="1"/>
    </row>
    <row r="16" spans="1:9" ht="33" customHeight="1">
      <c r="A16" s="148">
        <v>8</v>
      </c>
      <c r="B16" s="145" t="s">
        <v>253</v>
      </c>
      <c r="C16" s="103">
        <v>600</v>
      </c>
      <c r="D16" s="94" t="s">
        <v>133</v>
      </c>
      <c r="E16" s="94" t="s">
        <v>190</v>
      </c>
      <c r="F16" s="94" t="s">
        <v>177</v>
      </c>
      <c r="G16" s="100">
        <v>649.21</v>
      </c>
      <c r="H16" s="100">
        <v>649.21</v>
      </c>
      <c r="I16" s="1">
        <v>649208.45</v>
      </c>
    </row>
    <row r="17" spans="1:9" ht="20.25" customHeight="1">
      <c r="A17" s="148">
        <v>9</v>
      </c>
      <c r="B17" s="145" t="s">
        <v>240</v>
      </c>
      <c r="C17" s="103">
        <v>600</v>
      </c>
      <c r="D17" s="94" t="s">
        <v>139</v>
      </c>
      <c r="E17" s="94" t="s">
        <v>187</v>
      </c>
      <c r="F17" s="94"/>
      <c r="G17" s="100">
        <f>G18</f>
        <v>4226.28</v>
      </c>
      <c r="H17" s="100">
        <f>H18</f>
        <v>4196.99</v>
      </c>
      <c r="I17" s="1"/>
    </row>
    <row r="18" spans="1:9" ht="30">
      <c r="A18" s="148">
        <v>10</v>
      </c>
      <c r="B18" s="145" t="s">
        <v>138</v>
      </c>
      <c r="C18" s="103">
        <v>600</v>
      </c>
      <c r="D18" s="94" t="s">
        <v>139</v>
      </c>
      <c r="E18" s="94" t="s">
        <v>191</v>
      </c>
      <c r="F18" s="94"/>
      <c r="G18" s="100">
        <f>G19</f>
        <v>4226.28</v>
      </c>
      <c r="H18" s="100">
        <f>H19</f>
        <v>4196.99</v>
      </c>
      <c r="I18" s="1"/>
    </row>
    <row r="19" spans="1:9" ht="30">
      <c r="A19" s="148">
        <v>11</v>
      </c>
      <c r="B19" s="145" t="s">
        <v>242</v>
      </c>
      <c r="C19" s="103">
        <v>600</v>
      </c>
      <c r="D19" s="94" t="s">
        <v>139</v>
      </c>
      <c r="E19" s="94" t="s">
        <v>192</v>
      </c>
      <c r="F19" s="94"/>
      <c r="G19" s="101">
        <f>G20+G24</f>
        <v>4226.28</v>
      </c>
      <c r="H19" s="101">
        <f>H20+H24+H27</f>
        <v>4196.99</v>
      </c>
      <c r="I19" s="1">
        <v>4226276.18</v>
      </c>
    </row>
    <row r="20" spans="1:9" ht="40.5">
      <c r="A20" s="148">
        <v>12</v>
      </c>
      <c r="B20" s="145" t="s">
        <v>132</v>
      </c>
      <c r="C20" s="103">
        <v>600</v>
      </c>
      <c r="D20" s="94" t="s">
        <v>139</v>
      </c>
      <c r="E20" s="94" t="s">
        <v>192</v>
      </c>
      <c r="F20" s="94" t="s">
        <v>119</v>
      </c>
      <c r="G20" s="100">
        <f>G21</f>
        <v>3419.0899999999997</v>
      </c>
      <c r="H20" s="100">
        <f>H21</f>
        <v>3419.0899999999997</v>
      </c>
      <c r="I20" s="1"/>
    </row>
    <row r="21" spans="1:9" ht="20.25">
      <c r="A21" s="148">
        <v>13</v>
      </c>
      <c r="B21" s="145" t="s">
        <v>131</v>
      </c>
      <c r="C21" s="103">
        <v>600</v>
      </c>
      <c r="D21" s="94" t="s">
        <v>139</v>
      </c>
      <c r="E21" s="94" t="s">
        <v>192</v>
      </c>
      <c r="F21" s="94" t="s">
        <v>85</v>
      </c>
      <c r="G21" s="101">
        <f>G22+G23</f>
        <v>3419.0899999999997</v>
      </c>
      <c r="H21" s="101">
        <f>H22+H23</f>
        <v>3419.0899999999997</v>
      </c>
      <c r="I21" s="1"/>
    </row>
    <row r="22" spans="1:9" ht="20.25">
      <c r="A22" s="148">
        <v>14</v>
      </c>
      <c r="B22" s="145" t="s">
        <v>253</v>
      </c>
      <c r="C22" s="103">
        <v>600</v>
      </c>
      <c r="D22" s="94" t="s">
        <v>139</v>
      </c>
      <c r="E22" s="94" t="s">
        <v>192</v>
      </c>
      <c r="F22" s="94" t="s">
        <v>177</v>
      </c>
      <c r="G22" s="101">
        <v>3299.43</v>
      </c>
      <c r="H22" s="101">
        <v>3299.43</v>
      </c>
      <c r="I22" s="1">
        <v>3299427.96</v>
      </c>
    </row>
    <row r="23" spans="1:11" ht="32.25" customHeight="1">
      <c r="A23" s="148">
        <v>15</v>
      </c>
      <c r="B23" s="146" t="s">
        <v>256</v>
      </c>
      <c r="C23" s="103">
        <v>600</v>
      </c>
      <c r="D23" s="94" t="s">
        <v>139</v>
      </c>
      <c r="E23" s="94" t="s">
        <v>192</v>
      </c>
      <c r="F23" s="94" t="s">
        <v>257</v>
      </c>
      <c r="G23" s="101">
        <v>119.66</v>
      </c>
      <c r="H23" s="101">
        <v>119.66</v>
      </c>
      <c r="I23" s="1">
        <v>34650</v>
      </c>
      <c r="J23">
        <v>28008</v>
      </c>
      <c r="K23" t="s">
        <v>258</v>
      </c>
    </row>
    <row r="24" spans="1:9" ht="20.25">
      <c r="A24" s="148">
        <v>16</v>
      </c>
      <c r="B24" s="145" t="s">
        <v>141</v>
      </c>
      <c r="C24" s="103">
        <v>600</v>
      </c>
      <c r="D24" s="94" t="s">
        <v>139</v>
      </c>
      <c r="E24" s="94" t="s">
        <v>192</v>
      </c>
      <c r="F24" s="94" t="s">
        <v>140</v>
      </c>
      <c r="G24" s="101">
        <f>G25</f>
        <v>807.19</v>
      </c>
      <c r="H24" s="101">
        <f>H25</f>
        <v>776.9</v>
      </c>
      <c r="I24" s="1"/>
    </row>
    <row r="25" spans="1:9" ht="20.25">
      <c r="A25" s="148">
        <v>17</v>
      </c>
      <c r="B25" s="145" t="s">
        <v>142</v>
      </c>
      <c r="C25" s="103">
        <v>600</v>
      </c>
      <c r="D25" s="94" t="s">
        <v>139</v>
      </c>
      <c r="E25" s="94" t="s">
        <v>192</v>
      </c>
      <c r="F25" s="94" t="s">
        <v>121</v>
      </c>
      <c r="G25" s="101">
        <f>G26</f>
        <v>807.19</v>
      </c>
      <c r="H25" s="101">
        <f>H26</f>
        <v>776.9</v>
      </c>
      <c r="I25" s="1"/>
    </row>
    <row r="26" spans="1:12" ht="20.25">
      <c r="A26" s="148">
        <v>18</v>
      </c>
      <c r="B26" s="145" t="s">
        <v>184</v>
      </c>
      <c r="C26" s="103">
        <v>600</v>
      </c>
      <c r="D26" s="94" t="s">
        <v>139</v>
      </c>
      <c r="E26" s="94" t="s">
        <v>192</v>
      </c>
      <c r="F26" s="94" t="s">
        <v>178</v>
      </c>
      <c r="G26" s="101">
        <v>807.19</v>
      </c>
      <c r="H26" s="101">
        <v>776.9</v>
      </c>
      <c r="I26">
        <v>807190.22</v>
      </c>
      <c r="J26">
        <v>-1000</v>
      </c>
      <c r="K26">
        <v>-29286.78</v>
      </c>
      <c r="L26" t="s">
        <v>417</v>
      </c>
    </row>
    <row r="27" spans="1:8" ht="12.75">
      <c r="A27" s="148">
        <v>19</v>
      </c>
      <c r="B27" s="145" t="s">
        <v>160</v>
      </c>
      <c r="C27" s="103">
        <v>600</v>
      </c>
      <c r="D27" s="94" t="s">
        <v>139</v>
      </c>
      <c r="E27" s="94" t="s">
        <v>192</v>
      </c>
      <c r="F27" s="94" t="s">
        <v>159</v>
      </c>
      <c r="G27" s="101">
        <f>G28</f>
        <v>0</v>
      </c>
      <c r="H27" s="101">
        <f>H28</f>
        <v>1</v>
      </c>
    </row>
    <row r="28" spans="1:8" ht="12.75">
      <c r="A28" s="148">
        <v>20</v>
      </c>
      <c r="B28" s="145" t="s">
        <v>404</v>
      </c>
      <c r="C28" s="103">
        <v>600</v>
      </c>
      <c r="D28" s="94" t="s">
        <v>139</v>
      </c>
      <c r="E28" s="94" t="s">
        <v>192</v>
      </c>
      <c r="F28" s="94" t="s">
        <v>402</v>
      </c>
      <c r="G28" s="101">
        <f>G29</f>
        <v>0</v>
      </c>
      <c r="H28" s="101">
        <f>H29</f>
        <v>1</v>
      </c>
    </row>
    <row r="29" spans="1:9" ht="12.75">
      <c r="A29" s="148">
        <v>21</v>
      </c>
      <c r="B29" s="145" t="s">
        <v>405</v>
      </c>
      <c r="C29" s="103">
        <v>600</v>
      </c>
      <c r="D29" s="94" t="s">
        <v>139</v>
      </c>
      <c r="E29" s="94" t="s">
        <v>192</v>
      </c>
      <c r="F29" s="94" t="s">
        <v>403</v>
      </c>
      <c r="G29" s="101">
        <v>0</v>
      </c>
      <c r="H29" s="101">
        <v>1</v>
      </c>
      <c r="I29">
        <v>1000</v>
      </c>
    </row>
    <row r="30" spans="1:8" ht="12.75">
      <c r="A30" s="148">
        <v>22</v>
      </c>
      <c r="B30" s="145" t="s">
        <v>285</v>
      </c>
      <c r="C30" s="103">
        <v>600</v>
      </c>
      <c r="D30" s="94" t="s">
        <v>286</v>
      </c>
      <c r="E30" s="94"/>
      <c r="F30" s="94"/>
      <c r="G30" s="101">
        <f aca="true" t="shared" si="1" ref="G30:H34">G31</f>
        <v>110.2</v>
      </c>
      <c r="H30" s="101">
        <f t="shared" si="1"/>
        <v>110.2</v>
      </c>
    </row>
    <row r="31" spans="1:8" ht="14.25" customHeight="1">
      <c r="A31" s="148">
        <v>23</v>
      </c>
      <c r="B31" s="145" t="s">
        <v>240</v>
      </c>
      <c r="C31" s="103">
        <v>600</v>
      </c>
      <c r="D31" s="94" t="s">
        <v>286</v>
      </c>
      <c r="E31" s="94" t="s">
        <v>187</v>
      </c>
      <c r="F31" s="94"/>
      <c r="G31" s="101">
        <f t="shared" si="1"/>
        <v>110.2</v>
      </c>
      <c r="H31" s="101">
        <f t="shared" si="1"/>
        <v>110.2</v>
      </c>
    </row>
    <row r="32" spans="1:8" ht="26.25" customHeight="1">
      <c r="A32" s="148">
        <v>24</v>
      </c>
      <c r="B32" s="145" t="s">
        <v>344</v>
      </c>
      <c r="C32" s="103">
        <v>600</v>
      </c>
      <c r="D32" s="94" t="s">
        <v>286</v>
      </c>
      <c r="E32" s="94" t="s">
        <v>343</v>
      </c>
      <c r="F32" s="94"/>
      <c r="G32" s="101">
        <f t="shared" si="1"/>
        <v>110.2</v>
      </c>
      <c r="H32" s="101">
        <f t="shared" si="1"/>
        <v>110.2</v>
      </c>
    </row>
    <row r="33" spans="1:8" ht="12.75">
      <c r="A33" s="148">
        <v>25</v>
      </c>
      <c r="B33" s="145" t="s">
        <v>290</v>
      </c>
      <c r="C33" s="103">
        <v>600</v>
      </c>
      <c r="D33" s="94" t="s">
        <v>286</v>
      </c>
      <c r="E33" s="94" t="s">
        <v>289</v>
      </c>
      <c r="F33" s="94"/>
      <c r="G33" s="101">
        <f t="shared" si="1"/>
        <v>110.2</v>
      </c>
      <c r="H33" s="101">
        <f t="shared" si="1"/>
        <v>110.2</v>
      </c>
    </row>
    <row r="34" spans="1:8" ht="12.75">
      <c r="A34" s="148">
        <v>26</v>
      </c>
      <c r="B34" s="145" t="s">
        <v>160</v>
      </c>
      <c r="C34" s="103">
        <v>600</v>
      </c>
      <c r="D34" s="94" t="s">
        <v>286</v>
      </c>
      <c r="E34" s="94" t="s">
        <v>289</v>
      </c>
      <c r="F34" s="94" t="s">
        <v>159</v>
      </c>
      <c r="G34" s="101">
        <f t="shared" si="1"/>
        <v>110.2</v>
      </c>
      <c r="H34" s="101">
        <f t="shared" si="1"/>
        <v>110.2</v>
      </c>
    </row>
    <row r="35" spans="1:9" ht="12.75">
      <c r="A35" s="148">
        <v>27</v>
      </c>
      <c r="B35" s="145" t="s">
        <v>288</v>
      </c>
      <c r="C35" s="103">
        <v>600</v>
      </c>
      <c r="D35" s="94" t="s">
        <v>286</v>
      </c>
      <c r="E35" s="94" t="s">
        <v>289</v>
      </c>
      <c r="F35" s="94" t="s">
        <v>287</v>
      </c>
      <c r="G35" s="101">
        <v>110.2</v>
      </c>
      <c r="H35" s="101">
        <v>110.2</v>
      </c>
      <c r="I35">
        <v>110200</v>
      </c>
    </row>
    <row r="36" spans="1:8" ht="12.75">
      <c r="A36" s="148">
        <v>28</v>
      </c>
      <c r="B36" s="145" t="s">
        <v>103</v>
      </c>
      <c r="C36" s="103">
        <v>600</v>
      </c>
      <c r="D36" s="95" t="s">
        <v>156</v>
      </c>
      <c r="E36" s="94" t="s">
        <v>255</v>
      </c>
      <c r="F36" s="94"/>
      <c r="G36" s="100">
        <f aca="true" t="shared" si="2" ref="G36:H41">G37</f>
        <v>40</v>
      </c>
      <c r="H36" s="100">
        <f t="shared" si="2"/>
        <v>40</v>
      </c>
    </row>
    <row r="37" spans="1:8" ht="51">
      <c r="A37" s="148">
        <v>29</v>
      </c>
      <c r="B37" s="145" t="s">
        <v>303</v>
      </c>
      <c r="C37" s="103">
        <v>600</v>
      </c>
      <c r="D37" s="95" t="s">
        <v>156</v>
      </c>
      <c r="E37" s="94" t="s">
        <v>202</v>
      </c>
      <c r="F37" s="94"/>
      <c r="G37" s="100">
        <f t="shared" si="2"/>
        <v>40</v>
      </c>
      <c r="H37" s="100">
        <f t="shared" si="2"/>
        <v>40</v>
      </c>
    </row>
    <row r="38" spans="1:8" ht="30">
      <c r="A38" s="148">
        <v>30</v>
      </c>
      <c r="B38" s="145" t="s">
        <v>304</v>
      </c>
      <c r="C38" s="103">
        <v>600</v>
      </c>
      <c r="D38" s="95" t="s">
        <v>156</v>
      </c>
      <c r="E38" s="94" t="s">
        <v>201</v>
      </c>
      <c r="F38" s="94"/>
      <c r="G38" s="100">
        <f t="shared" si="2"/>
        <v>40</v>
      </c>
      <c r="H38" s="100">
        <f t="shared" si="2"/>
        <v>40</v>
      </c>
    </row>
    <row r="39" spans="1:8" ht="90" customHeight="1">
      <c r="A39" s="148">
        <v>31</v>
      </c>
      <c r="B39" s="144" t="s">
        <v>308</v>
      </c>
      <c r="C39" s="103">
        <v>600</v>
      </c>
      <c r="D39" s="95" t="s">
        <v>156</v>
      </c>
      <c r="E39" s="94" t="s">
        <v>200</v>
      </c>
      <c r="F39" s="94"/>
      <c r="G39" s="100">
        <f t="shared" si="2"/>
        <v>40</v>
      </c>
      <c r="H39" s="100">
        <f t="shared" si="2"/>
        <v>40</v>
      </c>
    </row>
    <row r="40" spans="1:8" ht="26.25" customHeight="1">
      <c r="A40" s="148">
        <v>32</v>
      </c>
      <c r="B40" s="147" t="s">
        <v>141</v>
      </c>
      <c r="C40" s="103">
        <v>600</v>
      </c>
      <c r="D40" s="95" t="s">
        <v>156</v>
      </c>
      <c r="E40" s="94" t="s">
        <v>200</v>
      </c>
      <c r="F40" s="94" t="s">
        <v>140</v>
      </c>
      <c r="G40" s="100">
        <f t="shared" si="2"/>
        <v>40</v>
      </c>
      <c r="H40" s="100">
        <f t="shared" si="2"/>
        <v>40</v>
      </c>
    </row>
    <row r="41" spans="1:13" ht="20.25">
      <c r="A41" s="154">
        <v>33</v>
      </c>
      <c r="B41" s="147" t="s">
        <v>142</v>
      </c>
      <c r="C41" s="103">
        <v>600</v>
      </c>
      <c r="D41" s="95" t="s">
        <v>156</v>
      </c>
      <c r="E41" s="94" t="s">
        <v>200</v>
      </c>
      <c r="F41" s="94" t="s">
        <v>121</v>
      </c>
      <c r="G41" s="100">
        <f t="shared" si="2"/>
        <v>40</v>
      </c>
      <c r="H41" s="100">
        <f t="shared" si="2"/>
        <v>40</v>
      </c>
      <c r="M41" s="104"/>
    </row>
    <row r="42" spans="1:9" ht="20.25">
      <c r="A42" s="148">
        <v>34</v>
      </c>
      <c r="B42" s="145" t="s">
        <v>184</v>
      </c>
      <c r="C42" s="103">
        <v>600</v>
      </c>
      <c r="D42" s="95" t="s">
        <v>156</v>
      </c>
      <c r="E42" s="94" t="s">
        <v>200</v>
      </c>
      <c r="F42" s="94" t="s">
        <v>178</v>
      </c>
      <c r="G42" s="100">
        <v>40</v>
      </c>
      <c r="H42" s="100">
        <v>40</v>
      </c>
      <c r="I42" s="1">
        <v>40000</v>
      </c>
    </row>
    <row r="43" spans="1:8" ht="12.75">
      <c r="A43" s="148">
        <v>35</v>
      </c>
      <c r="B43" s="144" t="s">
        <v>95</v>
      </c>
      <c r="C43" s="103">
        <v>600</v>
      </c>
      <c r="D43" s="95" t="s">
        <v>143</v>
      </c>
      <c r="E43" s="94" t="s">
        <v>255</v>
      </c>
      <c r="F43" s="95"/>
      <c r="G43" s="100">
        <f>G44+G50</f>
        <v>73.4</v>
      </c>
      <c r="H43" s="100">
        <f>H44+H50</f>
        <v>33.4</v>
      </c>
    </row>
    <row r="44" spans="1:8" ht="51">
      <c r="A44" s="148">
        <v>36</v>
      </c>
      <c r="B44" s="144" t="s">
        <v>305</v>
      </c>
      <c r="C44" s="103">
        <v>600</v>
      </c>
      <c r="D44" s="95" t="s">
        <v>143</v>
      </c>
      <c r="E44" s="94" t="s">
        <v>202</v>
      </c>
      <c r="F44" s="95"/>
      <c r="G44" s="100">
        <f aca="true" t="shared" si="3" ref="G44:H48">G45</f>
        <v>50</v>
      </c>
      <c r="H44" s="100">
        <f t="shared" si="3"/>
        <v>10</v>
      </c>
    </row>
    <row r="45" spans="1:9" ht="40.5">
      <c r="A45" s="148">
        <v>37</v>
      </c>
      <c r="B45" s="144" t="s">
        <v>306</v>
      </c>
      <c r="C45" s="103">
        <v>600</v>
      </c>
      <c r="D45" s="95" t="s">
        <v>143</v>
      </c>
      <c r="E45" s="94" t="s">
        <v>203</v>
      </c>
      <c r="F45" s="95"/>
      <c r="G45" s="100">
        <f t="shared" si="3"/>
        <v>50</v>
      </c>
      <c r="H45" s="100">
        <f t="shared" si="3"/>
        <v>10</v>
      </c>
      <c r="I45" s="1"/>
    </row>
    <row r="46" spans="1:13" ht="114.75" customHeight="1">
      <c r="A46" s="148">
        <v>38</v>
      </c>
      <c r="B46" s="144" t="s">
        <v>307</v>
      </c>
      <c r="C46" s="103">
        <v>600</v>
      </c>
      <c r="D46" s="95" t="s">
        <v>143</v>
      </c>
      <c r="E46" s="94" t="s">
        <v>210</v>
      </c>
      <c r="F46" s="95"/>
      <c r="G46" s="100">
        <f t="shared" si="3"/>
        <v>50</v>
      </c>
      <c r="H46" s="100">
        <f t="shared" si="3"/>
        <v>10</v>
      </c>
      <c r="I46" s="112"/>
      <c r="M46" s="104"/>
    </row>
    <row r="47" spans="1:8" ht="24" customHeight="1">
      <c r="A47" s="148">
        <v>39</v>
      </c>
      <c r="B47" s="147" t="s">
        <v>141</v>
      </c>
      <c r="C47" s="103">
        <v>600</v>
      </c>
      <c r="D47" s="95" t="s">
        <v>143</v>
      </c>
      <c r="E47" s="94" t="s">
        <v>210</v>
      </c>
      <c r="F47" s="95" t="s">
        <v>140</v>
      </c>
      <c r="G47" s="100">
        <f t="shared" si="3"/>
        <v>50</v>
      </c>
      <c r="H47" s="100">
        <f t="shared" si="3"/>
        <v>10</v>
      </c>
    </row>
    <row r="48" spans="1:8" ht="20.25">
      <c r="A48" s="148">
        <v>40</v>
      </c>
      <c r="B48" s="147" t="s">
        <v>142</v>
      </c>
      <c r="C48" s="103">
        <v>600</v>
      </c>
      <c r="D48" s="95" t="s">
        <v>143</v>
      </c>
      <c r="E48" s="94" t="s">
        <v>210</v>
      </c>
      <c r="F48" s="95" t="s">
        <v>121</v>
      </c>
      <c r="G48" s="100">
        <f t="shared" si="3"/>
        <v>50</v>
      </c>
      <c r="H48" s="100">
        <f t="shared" si="3"/>
        <v>10</v>
      </c>
    </row>
    <row r="49" spans="1:10" ht="20.25">
      <c r="A49" s="148">
        <v>41</v>
      </c>
      <c r="B49" s="145" t="s">
        <v>184</v>
      </c>
      <c r="C49" s="103">
        <v>600</v>
      </c>
      <c r="D49" s="95" t="s">
        <v>143</v>
      </c>
      <c r="E49" s="94" t="s">
        <v>210</v>
      </c>
      <c r="F49" s="95" t="s">
        <v>178</v>
      </c>
      <c r="G49" s="100">
        <v>50</v>
      </c>
      <c r="H49" s="100">
        <v>10</v>
      </c>
      <c r="I49" s="1">
        <v>50000</v>
      </c>
      <c r="J49">
        <v>-40000</v>
      </c>
    </row>
    <row r="50" spans="1:8" ht="12.75">
      <c r="A50" s="148">
        <v>42</v>
      </c>
      <c r="B50" s="145" t="s">
        <v>240</v>
      </c>
      <c r="C50" s="103">
        <v>600</v>
      </c>
      <c r="D50" s="95" t="s">
        <v>143</v>
      </c>
      <c r="E50" s="94" t="s">
        <v>187</v>
      </c>
      <c r="F50" s="95"/>
      <c r="G50" s="100">
        <f>G51</f>
        <v>23.4</v>
      </c>
      <c r="H50" s="100">
        <f>H51</f>
        <v>23.4</v>
      </c>
    </row>
    <row r="51" spans="1:9" ht="20.25">
      <c r="A51" s="148">
        <v>43</v>
      </c>
      <c r="B51" s="145" t="s">
        <v>243</v>
      </c>
      <c r="C51" s="103">
        <v>600</v>
      </c>
      <c r="D51" s="95" t="s">
        <v>143</v>
      </c>
      <c r="E51" s="94" t="s">
        <v>191</v>
      </c>
      <c r="F51" s="95"/>
      <c r="G51" s="100">
        <f>G52</f>
        <v>23.4</v>
      </c>
      <c r="H51" s="100">
        <f>H52</f>
        <v>23.4</v>
      </c>
      <c r="I51" s="112"/>
    </row>
    <row r="52" spans="1:9" ht="40.5">
      <c r="A52" s="148">
        <v>44</v>
      </c>
      <c r="B52" s="145" t="s">
        <v>245</v>
      </c>
      <c r="C52" s="103">
        <v>600</v>
      </c>
      <c r="D52" s="95" t="s">
        <v>143</v>
      </c>
      <c r="E52" s="94" t="s">
        <v>254</v>
      </c>
      <c r="F52" s="95"/>
      <c r="G52" s="100">
        <f>G53+G56</f>
        <v>23.4</v>
      </c>
      <c r="H52" s="100">
        <f>H53+H56</f>
        <v>23.4</v>
      </c>
      <c r="I52" s="112">
        <v>23400</v>
      </c>
    </row>
    <row r="53" spans="1:11" ht="45.75" customHeight="1">
      <c r="A53" s="148">
        <v>45</v>
      </c>
      <c r="B53" s="145" t="s">
        <v>132</v>
      </c>
      <c r="C53" s="103">
        <v>600</v>
      </c>
      <c r="D53" s="95" t="s">
        <v>143</v>
      </c>
      <c r="E53" s="94" t="s">
        <v>254</v>
      </c>
      <c r="F53" s="95" t="s">
        <v>119</v>
      </c>
      <c r="G53" s="100">
        <f>G54</f>
        <v>13.59</v>
      </c>
      <c r="H53" s="100">
        <f>H54</f>
        <v>13.59</v>
      </c>
      <c r="I53" s="112"/>
      <c r="J53" s="52"/>
      <c r="K53" s="52"/>
    </row>
    <row r="54" spans="1:11" ht="20.25">
      <c r="A54" s="148">
        <v>46</v>
      </c>
      <c r="B54" s="145" t="s">
        <v>131</v>
      </c>
      <c r="C54" s="103">
        <v>600</v>
      </c>
      <c r="D54" s="95" t="s">
        <v>143</v>
      </c>
      <c r="E54" s="94" t="s">
        <v>254</v>
      </c>
      <c r="F54" s="95" t="s">
        <v>85</v>
      </c>
      <c r="G54" s="100">
        <f>G55</f>
        <v>13.59</v>
      </c>
      <c r="H54" s="100">
        <f>H55</f>
        <v>13.59</v>
      </c>
      <c r="I54" s="112"/>
      <c r="J54" s="52"/>
      <c r="K54" s="52"/>
    </row>
    <row r="55" spans="1:11" ht="33" customHeight="1">
      <c r="A55" s="148">
        <v>47</v>
      </c>
      <c r="B55" s="145" t="s">
        <v>253</v>
      </c>
      <c r="C55" s="103">
        <v>600</v>
      </c>
      <c r="D55" s="95" t="s">
        <v>143</v>
      </c>
      <c r="E55" s="94" t="s">
        <v>254</v>
      </c>
      <c r="F55" s="95" t="s">
        <v>177</v>
      </c>
      <c r="G55" s="100">
        <v>13.59</v>
      </c>
      <c r="H55" s="100">
        <v>13.59</v>
      </c>
      <c r="I55" s="52">
        <v>13592.88</v>
      </c>
      <c r="J55" s="52"/>
      <c r="K55" s="52"/>
    </row>
    <row r="56" spans="1:11" ht="20.25">
      <c r="A56" s="148">
        <v>49</v>
      </c>
      <c r="B56" s="145" t="s">
        <v>141</v>
      </c>
      <c r="C56" s="103">
        <v>600</v>
      </c>
      <c r="D56" s="95" t="s">
        <v>143</v>
      </c>
      <c r="E56" s="94" t="s">
        <v>254</v>
      </c>
      <c r="F56" s="95" t="s">
        <v>140</v>
      </c>
      <c r="G56" s="100">
        <f>G57</f>
        <v>9.81</v>
      </c>
      <c r="H56" s="100">
        <f>H57</f>
        <v>9.81</v>
      </c>
      <c r="I56" s="52"/>
      <c r="J56" s="52"/>
      <c r="K56" s="52"/>
    </row>
    <row r="57" spans="1:11" ht="21" customHeight="1">
      <c r="A57" s="148">
        <v>50</v>
      </c>
      <c r="B57" s="145" t="s">
        <v>142</v>
      </c>
      <c r="C57" s="103">
        <v>600</v>
      </c>
      <c r="D57" s="95" t="s">
        <v>143</v>
      </c>
      <c r="E57" s="94" t="s">
        <v>254</v>
      </c>
      <c r="F57" s="95" t="s">
        <v>121</v>
      </c>
      <c r="G57" s="100">
        <f>G58</f>
        <v>9.81</v>
      </c>
      <c r="H57" s="100">
        <f>H58</f>
        <v>9.81</v>
      </c>
      <c r="I57" s="52"/>
      <c r="J57" s="52"/>
      <c r="K57" s="52"/>
    </row>
    <row r="58" spans="1:11" ht="22.5" customHeight="1">
      <c r="A58" s="148">
        <v>51</v>
      </c>
      <c r="B58" s="145" t="s">
        <v>184</v>
      </c>
      <c r="C58" s="103">
        <v>600</v>
      </c>
      <c r="D58" s="95" t="s">
        <v>143</v>
      </c>
      <c r="E58" s="94" t="s">
        <v>254</v>
      </c>
      <c r="F58" s="95" t="s">
        <v>178</v>
      </c>
      <c r="G58" s="100">
        <v>9.81</v>
      </c>
      <c r="H58" s="100">
        <v>9.81</v>
      </c>
      <c r="I58" s="52">
        <v>9807.12</v>
      </c>
      <c r="J58" s="52"/>
      <c r="K58" s="52"/>
    </row>
    <row r="59" spans="1:11" ht="24" customHeight="1">
      <c r="A59" s="148">
        <v>52</v>
      </c>
      <c r="B59" s="144" t="s">
        <v>129</v>
      </c>
      <c r="C59" s="103">
        <v>600</v>
      </c>
      <c r="D59" s="95" t="s">
        <v>149</v>
      </c>
      <c r="E59" s="94" t="s">
        <v>255</v>
      </c>
      <c r="F59" s="95"/>
      <c r="G59" s="100">
        <f aca="true" t="shared" si="4" ref="G59:H62">G60</f>
        <v>133.9</v>
      </c>
      <c r="H59" s="100">
        <f t="shared" si="4"/>
        <v>133.9</v>
      </c>
      <c r="I59" s="52"/>
      <c r="J59" s="52"/>
      <c r="K59" s="52"/>
    </row>
    <row r="60" spans="1:11" ht="12.75">
      <c r="A60" s="148">
        <v>53</v>
      </c>
      <c r="B60" s="147" t="s">
        <v>157</v>
      </c>
      <c r="C60" s="103">
        <v>600</v>
      </c>
      <c r="D60" s="95" t="s">
        <v>152</v>
      </c>
      <c r="E60" s="94" t="s">
        <v>255</v>
      </c>
      <c r="F60" s="95"/>
      <c r="G60" s="100">
        <f t="shared" si="4"/>
        <v>133.9</v>
      </c>
      <c r="H60" s="100">
        <f t="shared" si="4"/>
        <v>133.9</v>
      </c>
      <c r="I60" s="52"/>
      <c r="J60" s="52"/>
      <c r="K60" s="52"/>
    </row>
    <row r="61" spans="1:11" ht="51">
      <c r="A61" s="148">
        <v>54</v>
      </c>
      <c r="B61" s="145" t="s">
        <v>309</v>
      </c>
      <c r="C61" s="103">
        <v>600</v>
      </c>
      <c r="D61" s="95" t="s">
        <v>152</v>
      </c>
      <c r="E61" s="94" t="s">
        <v>202</v>
      </c>
      <c r="F61" s="95"/>
      <c r="G61" s="100">
        <f t="shared" si="4"/>
        <v>133.9</v>
      </c>
      <c r="H61" s="100">
        <f t="shared" si="4"/>
        <v>133.9</v>
      </c>
      <c r="I61" s="52"/>
      <c r="J61" s="52"/>
      <c r="K61" s="52"/>
    </row>
    <row r="62" spans="1:11" ht="24" customHeight="1">
      <c r="A62" s="148">
        <v>55</v>
      </c>
      <c r="B62" s="145" t="s">
        <v>310</v>
      </c>
      <c r="C62" s="103">
        <v>600</v>
      </c>
      <c r="D62" s="95" t="s">
        <v>152</v>
      </c>
      <c r="E62" s="94" t="s">
        <v>204</v>
      </c>
      <c r="F62" s="95"/>
      <c r="G62" s="100">
        <f t="shared" si="4"/>
        <v>133.9</v>
      </c>
      <c r="H62" s="100">
        <f t="shared" si="4"/>
        <v>133.9</v>
      </c>
      <c r="I62" s="52"/>
      <c r="J62" s="52"/>
      <c r="K62" s="52"/>
    </row>
    <row r="63" spans="1:13" ht="88.5" customHeight="1">
      <c r="A63" s="148">
        <v>56</v>
      </c>
      <c r="B63" s="147" t="s">
        <v>311</v>
      </c>
      <c r="C63" s="103">
        <v>600</v>
      </c>
      <c r="D63" s="95" t="s">
        <v>152</v>
      </c>
      <c r="E63" s="94" t="s">
        <v>211</v>
      </c>
      <c r="F63" s="95"/>
      <c r="G63" s="100">
        <f>G64+G67</f>
        <v>133.9</v>
      </c>
      <c r="H63" s="100">
        <f>H64+H67</f>
        <v>133.9</v>
      </c>
      <c r="I63" s="52"/>
      <c r="J63" s="52"/>
      <c r="K63" s="52"/>
      <c r="M63" s="104"/>
    </row>
    <row r="64" spans="1:11" ht="24.75" customHeight="1">
      <c r="A64" s="148">
        <v>57</v>
      </c>
      <c r="B64" s="145" t="s">
        <v>132</v>
      </c>
      <c r="C64" s="103">
        <v>600</v>
      </c>
      <c r="D64" s="95" t="s">
        <v>152</v>
      </c>
      <c r="E64" s="94" t="s">
        <v>211</v>
      </c>
      <c r="F64" s="95" t="s">
        <v>119</v>
      </c>
      <c r="G64" s="100">
        <f>G65</f>
        <v>55</v>
      </c>
      <c r="H64" s="100">
        <f>H65</f>
        <v>55</v>
      </c>
      <c r="I64" s="52"/>
      <c r="J64" s="52"/>
      <c r="K64" s="52"/>
    </row>
    <row r="65" spans="1:11" ht="14.25" customHeight="1">
      <c r="A65" s="148">
        <v>58</v>
      </c>
      <c r="B65" s="145" t="s">
        <v>131</v>
      </c>
      <c r="C65" s="103">
        <v>600</v>
      </c>
      <c r="D65" s="95" t="s">
        <v>152</v>
      </c>
      <c r="E65" s="94" t="s">
        <v>211</v>
      </c>
      <c r="F65" s="95" t="s">
        <v>85</v>
      </c>
      <c r="G65" s="100">
        <f>G66</f>
        <v>55</v>
      </c>
      <c r="H65" s="100">
        <f>H66</f>
        <v>55</v>
      </c>
      <c r="I65" s="89" t="s">
        <v>259</v>
      </c>
      <c r="J65" s="89"/>
      <c r="K65" s="89"/>
    </row>
    <row r="66" spans="1:11" ht="13.5" customHeight="1">
      <c r="A66" s="148">
        <v>59</v>
      </c>
      <c r="B66" s="145" t="s">
        <v>302</v>
      </c>
      <c r="C66" s="103">
        <v>600</v>
      </c>
      <c r="D66" s="95" t="s">
        <v>152</v>
      </c>
      <c r="E66" s="94" t="s">
        <v>211</v>
      </c>
      <c r="F66" s="95" t="s">
        <v>257</v>
      </c>
      <c r="G66" s="100">
        <v>55</v>
      </c>
      <c r="H66" s="100">
        <v>55</v>
      </c>
      <c r="I66" s="89"/>
      <c r="J66" s="89"/>
      <c r="K66" s="89"/>
    </row>
    <row r="67" spans="1:11" ht="24.75" customHeight="1">
      <c r="A67" s="148">
        <v>60</v>
      </c>
      <c r="B67" s="147" t="s">
        <v>141</v>
      </c>
      <c r="C67" s="103">
        <v>600</v>
      </c>
      <c r="D67" s="95" t="s">
        <v>152</v>
      </c>
      <c r="E67" s="94" t="s">
        <v>211</v>
      </c>
      <c r="F67" s="95" t="s">
        <v>140</v>
      </c>
      <c r="G67" s="100">
        <f>G68</f>
        <v>78.9</v>
      </c>
      <c r="H67" s="100">
        <f>H68</f>
        <v>78.9</v>
      </c>
      <c r="I67" s="52"/>
      <c r="J67" s="52"/>
      <c r="K67" s="52"/>
    </row>
    <row r="68" spans="1:11" ht="28.5" customHeight="1">
      <c r="A68" s="148">
        <v>61</v>
      </c>
      <c r="B68" s="147" t="s">
        <v>142</v>
      </c>
      <c r="C68" s="103">
        <v>600</v>
      </c>
      <c r="D68" s="95" t="s">
        <v>152</v>
      </c>
      <c r="E68" s="94" t="s">
        <v>211</v>
      </c>
      <c r="F68" s="95" t="s">
        <v>121</v>
      </c>
      <c r="G68" s="100">
        <f>G69</f>
        <v>78.9</v>
      </c>
      <c r="H68" s="100">
        <f>H69</f>
        <v>78.9</v>
      </c>
      <c r="I68" s="52"/>
      <c r="J68" s="52"/>
      <c r="K68" s="52"/>
    </row>
    <row r="69" spans="1:12" ht="20.25">
      <c r="A69" s="148">
        <v>62</v>
      </c>
      <c r="B69" s="145" t="s">
        <v>184</v>
      </c>
      <c r="C69" s="103">
        <v>600</v>
      </c>
      <c r="D69" s="95" t="s">
        <v>152</v>
      </c>
      <c r="E69" s="94" t="s">
        <v>211</v>
      </c>
      <c r="F69" s="95" t="s">
        <v>178</v>
      </c>
      <c r="G69" s="100">
        <v>78.9</v>
      </c>
      <c r="H69" s="100">
        <v>78.9</v>
      </c>
      <c r="I69" s="52">
        <v>38700</v>
      </c>
      <c r="J69" s="52">
        <v>9200</v>
      </c>
      <c r="K69" s="52">
        <v>20000</v>
      </c>
      <c r="L69" s="52">
        <v>11000</v>
      </c>
    </row>
    <row r="70" spans="1:11" ht="15" customHeight="1">
      <c r="A70" s="148">
        <v>63</v>
      </c>
      <c r="B70" s="144" t="s">
        <v>127</v>
      </c>
      <c r="C70" s="103">
        <v>600</v>
      </c>
      <c r="D70" s="95" t="s">
        <v>153</v>
      </c>
      <c r="E70" s="95"/>
      <c r="F70" s="95"/>
      <c r="G70" s="100">
        <f>G71+G77+G95</f>
        <v>1436.71</v>
      </c>
      <c r="H70" s="100">
        <f>H71+H77+H95</f>
        <v>1270.7</v>
      </c>
      <c r="I70" s="52"/>
      <c r="J70" s="52"/>
      <c r="K70" s="52"/>
    </row>
    <row r="71" spans="1:11" ht="14.25" customHeight="1">
      <c r="A71" s="148">
        <v>64</v>
      </c>
      <c r="B71" s="144" t="s">
        <v>128</v>
      </c>
      <c r="C71" s="103">
        <v>600</v>
      </c>
      <c r="D71" s="95" t="s">
        <v>154</v>
      </c>
      <c r="E71" s="95"/>
      <c r="F71" s="95"/>
      <c r="G71" s="100">
        <f aca="true" t="shared" si="5" ref="G71:H75">G72</f>
        <v>200</v>
      </c>
      <c r="H71" s="100">
        <f t="shared" si="5"/>
        <v>200</v>
      </c>
      <c r="I71" s="52"/>
      <c r="J71" s="52"/>
      <c r="K71" s="52"/>
    </row>
    <row r="72" spans="1:11" ht="37.5" customHeight="1">
      <c r="A72" s="148">
        <v>65</v>
      </c>
      <c r="B72" s="144" t="s">
        <v>312</v>
      </c>
      <c r="C72" s="103">
        <v>600</v>
      </c>
      <c r="D72" s="95" t="s">
        <v>154</v>
      </c>
      <c r="E72" s="95" t="s">
        <v>205</v>
      </c>
      <c r="F72" s="95"/>
      <c r="G72" s="100">
        <f t="shared" si="5"/>
        <v>200</v>
      </c>
      <c r="H72" s="100">
        <f t="shared" si="5"/>
        <v>200</v>
      </c>
      <c r="I72" s="52"/>
      <c r="J72" s="52"/>
      <c r="K72" s="52"/>
    </row>
    <row r="73" spans="1:11" ht="40.5">
      <c r="A73" s="148">
        <v>66</v>
      </c>
      <c r="B73" s="144" t="s">
        <v>313</v>
      </c>
      <c r="C73" s="103">
        <v>600</v>
      </c>
      <c r="D73" s="95" t="s">
        <v>154</v>
      </c>
      <c r="E73" s="95" t="s">
        <v>206</v>
      </c>
      <c r="F73" s="95"/>
      <c r="G73" s="100">
        <f t="shared" si="5"/>
        <v>200</v>
      </c>
      <c r="H73" s="100">
        <f t="shared" si="5"/>
        <v>200</v>
      </c>
      <c r="I73" s="52"/>
      <c r="J73" s="52"/>
      <c r="K73" s="52"/>
    </row>
    <row r="74" spans="1:13" ht="81">
      <c r="A74" s="148">
        <v>67</v>
      </c>
      <c r="B74" s="147" t="s">
        <v>314</v>
      </c>
      <c r="C74" s="103">
        <v>600</v>
      </c>
      <c r="D74" s="95" t="s">
        <v>154</v>
      </c>
      <c r="E74" s="95" t="s">
        <v>209</v>
      </c>
      <c r="F74" s="95"/>
      <c r="G74" s="100">
        <f t="shared" si="5"/>
        <v>200</v>
      </c>
      <c r="H74" s="100">
        <f t="shared" si="5"/>
        <v>200</v>
      </c>
      <c r="I74" s="52"/>
      <c r="J74" s="52"/>
      <c r="K74" s="52"/>
      <c r="M74" s="104"/>
    </row>
    <row r="75" spans="1:11" ht="12.75">
      <c r="A75" s="148">
        <v>68</v>
      </c>
      <c r="B75" s="144" t="s">
        <v>160</v>
      </c>
      <c r="C75" s="103">
        <v>600</v>
      </c>
      <c r="D75" s="95" t="s">
        <v>154</v>
      </c>
      <c r="E75" s="95" t="s">
        <v>209</v>
      </c>
      <c r="F75" s="95" t="s">
        <v>159</v>
      </c>
      <c r="G75" s="100">
        <f t="shared" si="5"/>
        <v>200</v>
      </c>
      <c r="H75" s="100">
        <f t="shared" si="5"/>
        <v>200</v>
      </c>
      <c r="I75" s="52"/>
      <c r="J75" s="52"/>
      <c r="K75" s="52"/>
    </row>
    <row r="76" spans="1:11" ht="30">
      <c r="A76" s="148">
        <v>69</v>
      </c>
      <c r="B76" s="144" t="s">
        <v>162</v>
      </c>
      <c r="C76" s="103">
        <v>600</v>
      </c>
      <c r="D76" s="95" t="s">
        <v>154</v>
      </c>
      <c r="E76" s="95" t="s">
        <v>209</v>
      </c>
      <c r="F76" s="95" t="s">
        <v>161</v>
      </c>
      <c r="G76" s="100">
        <v>200</v>
      </c>
      <c r="H76" s="100">
        <v>200</v>
      </c>
      <c r="I76" s="52">
        <v>200000</v>
      </c>
      <c r="J76" s="52"/>
      <c r="K76" s="52"/>
    </row>
    <row r="77" spans="1:11" ht="12.75">
      <c r="A77" s="148">
        <v>70</v>
      </c>
      <c r="B77" s="144" t="s">
        <v>163</v>
      </c>
      <c r="C77" s="103">
        <v>600</v>
      </c>
      <c r="D77" s="95" t="s">
        <v>155</v>
      </c>
      <c r="E77" s="95"/>
      <c r="F77" s="95"/>
      <c r="G77" s="100">
        <f>G78+G89</f>
        <v>836.71</v>
      </c>
      <c r="H77" s="100">
        <f>H78+H89</f>
        <v>670.7</v>
      </c>
      <c r="I77" s="52"/>
      <c r="J77" s="52"/>
      <c r="K77" s="52"/>
    </row>
    <row r="78" spans="1:11" ht="33" customHeight="1">
      <c r="A78" s="148">
        <v>71</v>
      </c>
      <c r="B78" s="144" t="s">
        <v>312</v>
      </c>
      <c r="C78" s="103">
        <v>600</v>
      </c>
      <c r="D78" s="95" t="s">
        <v>155</v>
      </c>
      <c r="E78" s="95" t="s">
        <v>205</v>
      </c>
      <c r="F78" s="95"/>
      <c r="G78" s="100">
        <f>G79+G84</f>
        <v>166.01</v>
      </c>
      <c r="H78" s="100">
        <f>H79+H84</f>
        <v>0</v>
      </c>
      <c r="I78" s="52"/>
      <c r="J78" s="52"/>
      <c r="K78" s="52"/>
    </row>
    <row r="79" spans="1:11" ht="30">
      <c r="A79" s="148">
        <v>72</v>
      </c>
      <c r="B79" s="144" t="s">
        <v>315</v>
      </c>
      <c r="C79" s="103">
        <v>600</v>
      </c>
      <c r="D79" s="95" t="s">
        <v>155</v>
      </c>
      <c r="E79" s="95" t="s">
        <v>207</v>
      </c>
      <c r="F79" s="95"/>
      <c r="G79" s="100">
        <f aca="true" t="shared" si="6" ref="G79:H82">G80</f>
        <v>76.01</v>
      </c>
      <c r="H79" s="100">
        <f t="shared" si="6"/>
        <v>0</v>
      </c>
      <c r="I79" s="52"/>
      <c r="J79" s="52"/>
      <c r="K79" s="52"/>
    </row>
    <row r="80" spans="1:13" ht="113.25" customHeight="1">
      <c r="A80" s="148">
        <v>73</v>
      </c>
      <c r="B80" s="147" t="s">
        <v>316</v>
      </c>
      <c r="C80" s="103">
        <v>600</v>
      </c>
      <c r="D80" s="95" t="s">
        <v>155</v>
      </c>
      <c r="E80" s="95" t="s">
        <v>208</v>
      </c>
      <c r="F80" s="95"/>
      <c r="G80" s="100">
        <f t="shared" si="6"/>
        <v>76.01</v>
      </c>
      <c r="H80" s="100">
        <f t="shared" si="6"/>
        <v>0</v>
      </c>
      <c r="I80" s="52"/>
      <c r="J80" s="52"/>
      <c r="K80" s="52"/>
      <c r="M80" s="104"/>
    </row>
    <row r="81" spans="1:11" ht="20.25">
      <c r="A81" s="148">
        <v>74</v>
      </c>
      <c r="B81" s="145" t="s">
        <v>141</v>
      </c>
      <c r="C81" s="103">
        <v>600</v>
      </c>
      <c r="D81" s="95" t="s">
        <v>155</v>
      </c>
      <c r="E81" s="95" t="s">
        <v>208</v>
      </c>
      <c r="F81" s="95" t="s">
        <v>140</v>
      </c>
      <c r="G81" s="100">
        <f t="shared" si="6"/>
        <v>76.01</v>
      </c>
      <c r="H81" s="100">
        <f t="shared" si="6"/>
        <v>0</v>
      </c>
      <c r="I81" s="52"/>
      <c r="J81" s="52"/>
      <c r="K81" s="52"/>
    </row>
    <row r="82" spans="1:11" ht="20.25">
      <c r="A82" s="148">
        <v>75</v>
      </c>
      <c r="B82" s="145" t="s">
        <v>142</v>
      </c>
      <c r="C82" s="103">
        <v>600</v>
      </c>
      <c r="D82" s="95" t="s">
        <v>155</v>
      </c>
      <c r="E82" s="95" t="s">
        <v>208</v>
      </c>
      <c r="F82" s="95" t="s">
        <v>121</v>
      </c>
      <c r="G82" s="100">
        <f t="shared" si="6"/>
        <v>76.01</v>
      </c>
      <c r="H82" s="100">
        <f t="shared" si="6"/>
        <v>0</v>
      </c>
      <c r="I82" s="52"/>
      <c r="J82" s="52"/>
      <c r="K82" s="52"/>
    </row>
    <row r="83" spans="1:11" ht="20.25">
      <c r="A83" s="148">
        <v>76</v>
      </c>
      <c r="B83" s="145" t="s">
        <v>184</v>
      </c>
      <c r="C83" s="103">
        <v>600</v>
      </c>
      <c r="D83" s="95" t="s">
        <v>155</v>
      </c>
      <c r="E83" s="95" t="s">
        <v>208</v>
      </c>
      <c r="F83" s="95" t="s">
        <v>178</v>
      </c>
      <c r="G83" s="100">
        <v>76.01</v>
      </c>
      <c r="H83" s="100">
        <v>0</v>
      </c>
      <c r="I83" s="52">
        <v>32000</v>
      </c>
      <c r="J83" s="52">
        <v>44014</v>
      </c>
      <c r="K83" s="52">
        <v>-76014</v>
      </c>
    </row>
    <row r="84" spans="1:11" ht="20.25">
      <c r="A84" s="148">
        <v>77</v>
      </c>
      <c r="B84" s="144" t="s">
        <v>317</v>
      </c>
      <c r="C84" s="103">
        <v>600</v>
      </c>
      <c r="D84" s="95" t="s">
        <v>155</v>
      </c>
      <c r="E84" s="95" t="s">
        <v>214</v>
      </c>
      <c r="F84" s="95"/>
      <c r="G84" s="100">
        <f aca="true" t="shared" si="7" ref="G84:H87">G85</f>
        <v>90</v>
      </c>
      <c r="H84" s="100">
        <f t="shared" si="7"/>
        <v>0</v>
      </c>
      <c r="I84" s="52"/>
      <c r="J84" s="52"/>
      <c r="K84" s="52"/>
    </row>
    <row r="85" spans="1:13" ht="89.25" customHeight="1">
      <c r="A85" s="148">
        <v>78</v>
      </c>
      <c r="B85" s="147" t="s">
        <v>318</v>
      </c>
      <c r="C85" s="103">
        <v>600</v>
      </c>
      <c r="D85" s="95" t="s">
        <v>155</v>
      </c>
      <c r="E85" s="95" t="s">
        <v>213</v>
      </c>
      <c r="F85" s="95"/>
      <c r="G85" s="100">
        <f t="shared" si="7"/>
        <v>90</v>
      </c>
      <c r="H85" s="100">
        <f t="shared" si="7"/>
        <v>0</v>
      </c>
      <c r="I85" s="52"/>
      <c r="J85" s="52"/>
      <c r="K85" s="52"/>
      <c r="M85" s="104"/>
    </row>
    <row r="86" spans="1:11" ht="25.5" customHeight="1">
      <c r="A86" s="148">
        <v>79</v>
      </c>
      <c r="B86" s="145" t="s">
        <v>141</v>
      </c>
      <c r="C86" s="103">
        <v>600</v>
      </c>
      <c r="D86" s="95" t="s">
        <v>155</v>
      </c>
      <c r="E86" s="95" t="s">
        <v>213</v>
      </c>
      <c r="F86" s="95" t="s">
        <v>140</v>
      </c>
      <c r="G86" s="100">
        <f t="shared" si="7"/>
        <v>90</v>
      </c>
      <c r="H86" s="100">
        <f t="shared" si="7"/>
        <v>0</v>
      </c>
      <c r="I86" s="52"/>
      <c r="J86" s="52"/>
      <c r="K86" s="52"/>
    </row>
    <row r="87" spans="1:11" ht="23.25" customHeight="1">
      <c r="A87" s="148">
        <v>80</v>
      </c>
      <c r="B87" s="145" t="s">
        <v>142</v>
      </c>
      <c r="C87" s="103">
        <v>600</v>
      </c>
      <c r="D87" s="95" t="s">
        <v>155</v>
      </c>
      <c r="E87" s="95" t="s">
        <v>213</v>
      </c>
      <c r="F87" s="95" t="s">
        <v>121</v>
      </c>
      <c r="G87" s="100">
        <f t="shared" si="7"/>
        <v>90</v>
      </c>
      <c r="H87" s="100">
        <f t="shared" si="7"/>
        <v>0</v>
      </c>
      <c r="I87" s="52"/>
      <c r="J87" s="52"/>
      <c r="K87" s="52"/>
    </row>
    <row r="88" spans="1:11" ht="23.25" customHeight="1">
      <c r="A88" s="148">
        <v>81</v>
      </c>
      <c r="B88" s="145" t="s">
        <v>185</v>
      </c>
      <c r="C88" s="103">
        <v>600</v>
      </c>
      <c r="D88" s="95" t="s">
        <v>155</v>
      </c>
      <c r="E88" s="95" t="s">
        <v>213</v>
      </c>
      <c r="F88" s="95" t="s">
        <v>179</v>
      </c>
      <c r="G88" s="100">
        <v>90</v>
      </c>
      <c r="H88" s="100">
        <v>0</v>
      </c>
      <c r="I88" s="52">
        <v>90000</v>
      </c>
      <c r="J88" s="52">
        <v>-90000</v>
      </c>
      <c r="K88" s="52"/>
    </row>
    <row r="89" spans="1:11" ht="45" customHeight="1">
      <c r="A89" s="148">
        <v>82</v>
      </c>
      <c r="B89" s="149" t="s">
        <v>319</v>
      </c>
      <c r="C89" s="103">
        <v>600</v>
      </c>
      <c r="D89" s="95" t="s">
        <v>155</v>
      </c>
      <c r="E89" s="95" t="s">
        <v>197</v>
      </c>
      <c r="F89" s="95"/>
      <c r="G89" s="100">
        <f aca="true" t="shared" si="8" ref="G89:H93">G90</f>
        <v>670.7</v>
      </c>
      <c r="H89" s="100">
        <f t="shared" si="8"/>
        <v>670.7</v>
      </c>
      <c r="I89" s="52"/>
      <c r="J89" s="52"/>
      <c r="K89" s="52"/>
    </row>
    <row r="90" spans="1:11" ht="38.25" customHeight="1">
      <c r="A90" s="148">
        <v>83</v>
      </c>
      <c r="B90" s="149" t="s">
        <v>320</v>
      </c>
      <c r="C90" s="103">
        <v>600</v>
      </c>
      <c r="D90" s="95" t="s">
        <v>155</v>
      </c>
      <c r="E90" s="95" t="s">
        <v>198</v>
      </c>
      <c r="F90" s="95"/>
      <c r="G90" s="100">
        <f t="shared" si="8"/>
        <v>670.7</v>
      </c>
      <c r="H90" s="100">
        <f t="shared" si="8"/>
        <v>670.7</v>
      </c>
      <c r="I90" s="52"/>
      <c r="J90" s="52"/>
      <c r="K90" s="52"/>
    </row>
    <row r="91" spans="1:11" ht="100.5" customHeight="1">
      <c r="A91" s="148">
        <v>84</v>
      </c>
      <c r="B91" s="147" t="s">
        <v>321</v>
      </c>
      <c r="C91" s="103">
        <v>600</v>
      </c>
      <c r="D91" s="95" t="s">
        <v>155</v>
      </c>
      <c r="E91" s="95" t="s">
        <v>216</v>
      </c>
      <c r="F91" s="95"/>
      <c r="G91" s="100">
        <f t="shared" si="8"/>
        <v>670.7</v>
      </c>
      <c r="H91" s="100">
        <f t="shared" si="8"/>
        <v>670.7</v>
      </c>
      <c r="I91" s="52"/>
      <c r="J91" s="52"/>
      <c r="K91" s="52"/>
    </row>
    <row r="92" spans="1:11" ht="26.25" customHeight="1">
      <c r="A92" s="148">
        <v>85</v>
      </c>
      <c r="B92" s="145" t="s">
        <v>141</v>
      </c>
      <c r="C92" s="103">
        <v>600</v>
      </c>
      <c r="D92" s="95" t="s">
        <v>155</v>
      </c>
      <c r="E92" s="95" t="s">
        <v>216</v>
      </c>
      <c r="F92" s="95" t="s">
        <v>140</v>
      </c>
      <c r="G92" s="100">
        <f t="shared" si="8"/>
        <v>670.7</v>
      </c>
      <c r="H92" s="100">
        <f t="shared" si="8"/>
        <v>670.7</v>
      </c>
      <c r="K92" s="52"/>
    </row>
    <row r="93" spans="1:11" ht="20.25">
      <c r="A93" s="148">
        <v>86</v>
      </c>
      <c r="B93" s="145" t="s">
        <v>142</v>
      </c>
      <c r="C93" s="103">
        <v>600</v>
      </c>
      <c r="D93" s="95" t="s">
        <v>155</v>
      </c>
      <c r="E93" s="95" t="s">
        <v>216</v>
      </c>
      <c r="F93" s="95" t="s">
        <v>121</v>
      </c>
      <c r="G93" s="100">
        <f t="shared" si="8"/>
        <v>670.7</v>
      </c>
      <c r="H93" s="100">
        <f t="shared" si="8"/>
        <v>670.7</v>
      </c>
      <c r="I93" s="52"/>
      <c r="J93" s="52"/>
      <c r="K93" s="52"/>
    </row>
    <row r="94" spans="1:13" ht="20.25">
      <c r="A94" s="148">
        <v>87</v>
      </c>
      <c r="B94" s="145" t="s">
        <v>184</v>
      </c>
      <c r="C94" s="103">
        <v>600</v>
      </c>
      <c r="D94" s="95" t="s">
        <v>155</v>
      </c>
      <c r="E94" s="95" t="s">
        <v>216</v>
      </c>
      <c r="F94" s="95" t="s">
        <v>178</v>
      </c>
      <c r="G94" s="100">
        <v>670.7</v>
      </c>
      <c r="H94" s="100">
        <v>670.7</v>
      </c>
      <c r="I94" s="52">
        <v>670700</v>
      </c>
      <c r="J94" s="52"/>
      <c r="K94" s="52"/>
      <c r="M94" s="104"/>
    </row>
    <row r="95" spans="1:16" ht="17.25">
      <c r="A95" s="148">
        <v>88</v>
      </c>
      <c r="B95" s="145" t="s">
        <v>283</v>
      </c>
      <c r="C95" s="103"/>
      <c r="D95" s="95" t="s">
        <v>284</v>
      </c>
      <c r="E95" s="95"/>
      <c r="F95" s="95"/>
      <c r="G95" s="100">
        <f aca="true" t="shared" si="9" ref="G95:H100">G96</f>
        <v>400</v>
      </c>
      <c r="H95" s="100">
        <f t="shared" si="9"/>
        <v>400</v>
      </c>
      <c r="I95" s="52"/>
      <c r="J95" s="52"/>
      <c r="K95" s="52"/>
      <c r="M95" s="104"/>
      <c r="P95">
        <v>0</v>
      </c>
    </row>
    <row r="96" spans="1:13" ht="30">
      <c r="A96" s="148">
        <v>89</v>
      </c>
      <c r="B96" s="149" t="s">
        <v>319</v>
      </c>
      <c r="C96" s="103">
        <v>600</v>
      </c>
      <c r="D96" s="95" t="s">
        <v>284</v>
      </c>
      <c r="E96" s="95" t="s">
        <v>197</v>
      </c>
      <c r="F96" s="95"/>
      <c r="G96" s="100">
        <f t="shared" si="9"/>
        <v>400</v>
      </c>
      <c r="H96" s="100">
        <f t="shared" si="9"/>
        <v>400</v>
      </c>
      <c r="I96" s="52"/>
      <c r="J96" s="52"/>
      <c r="K96" s="52"/>
      <c r="M96" s="104"/>
    </row>
    <row r="97" spans="1:13" ht="30">
      <c r="A97" s="148">
        <v>90</v>
      </c>
      <c r="B97" s="149" t="s">
        <v>320</v>
      </c>
      <c r="C97" s="103">
        <v>600</v>
      </c>
      <c r="D97" s="95" t="s">
        <v>284</v>
      </c>
      <c r="E97" s="95" t="s">
        <v>198</v>
      </c>
      <c r="F97" s="95"/>
      <c r="G97" s="100">
        <f t="shared" si="9"/>
        <v>400</v>
      </c>
      <c r="H97" s="100">
        <f>H98+H102</f>
        <v>400</v>
      </c>
      <c r="I97" s="52"/>
      <c r="J97" s="52"/>
      <c r="K97" s="52"/>
      <c r="M97" s="104"/>
    </row>
    <row r="98" spans="1:13" ht="71.25">
      <c r="A98" s="148">
        <v>91</v>
      </c>
      <c r="B98" s="145" t="s">
        <v>322</v>
      </c>
      <c r="C98" s="103">
        <v>600</v>
      </c>
      <c r="D98" s="95" t="s">
        <v>284</v>
      </c>
      <c r="E98" s="95" t="s">
        <v>376</v>
      </c>
      <c r="F98" s="95"/>
      <c r="G98" s="100">
        <f t="shared" si="9"/>
        <v>400</v>
      </c>
      <c r="H98" s="100">
        <f t="shared" si="9"/>
        <v>0</v>
      </c>
      <c r="I98" s="52"/>
      <c r="J98" s="52"/>
      <c r="K98" s="52"/>
      <c r="M98" s="104"/>
    </row>
    <row r="99" spans="1:13" ht="20.25">
      <c r="A99" s="148">
        <v>92</v>
      </c>
      <c r="B99" s="145" t="s">
        <v>141</v>
      </c>
      <c r="C99" s="103">
        <v>600</v>
      </c>
      <c r="D99" s="95" t="s">
        <v>284</v>
      </c>
      <c r="E99" s="95" t="s">
        <v>376</v>
      </c>
      <c r="F99" s="95" t="s">
        <v>140</v>
      </c>
      <c r="G99" s="100">
        <f t="shared" si="9"/>
        <v>400</v>
      </c>
      <c r="H99" s="100">
        <f t="shared" si="9"/>
        <v>0</v>
      </c>
      <c r="I99" s="52"/>
      <c r="J99" s="52"/>
      <c r="K99" s="52"/>
      <c r="M99" s="104"/>
    </row>
    <row r="100" spans="1:13" ht="20.25">
      <c r="A100" s="148">
        <v>93</v>
      </c>
      <c r="B100" s="145" t="s">
        <v>142</v>
      </c>
      <c r="C100" s="103">
        <v>600</v>
      </c>
      <c r="D100" s="95" t="s">
        <v>284</v>
      </c>
      <c r="E100" s="95" t="s">
        <v>376</v>
      </c>
      <c r="F100" s="95" t="s">
        <v>121</v>
      </c>
      <c r="G100" s="100">
        <f t="shared" si="9"/>
        <v>400</v>
      </c>
      <c r="H100" s="100">
        <f t="shared" si="9"/>
        <v>0</v>
      </c>
      <c r="I100" s="52"/>
      <c r="J100" s="52"/>
      <c r="K100" s="52"/>
      <c r="M100" s="104"/>
    </row>
    <row r="101" spans="1:13" ht="20.25">
      <c r="A101" s="148">
        <v>94</v>
      </c>
      <c r="B101" s="145" t="s">
        <v>184</v>
      </c>
      <c r="C101" s="103">
        <v>600</v>
      </c>
      <c r="D101" s="95" t="s">
        <v>284</v>
      </c>
      <c r="E101" s="95" t="s">
        <v>376</v>
      </c>
      <c r="F101" s="95" t="s">
        <v>178</v>
      </c>
      <c r="G101" s="100">
        <v>400</v>
      </c>
      <c r="H101" s="100">
        <v>0</v>
      </c>
      <c r="I101" s="52"/>
      <c r="J101" s="52"/>
      <c r="K101" s="52"/>
      <c r="M101" s="104"/>
    </row>
    <row r="102" spans="1:13" ht="71.25">
      <c r="A102" s="148">
        <v>95</v>
      </c>
      <c r="B102" s="145" t="s">
        <v>322</v>
      </c>
      <c r="C102" s="103">
        <v>600</v>
      </c>
      <c r="D102" s="95" t="s">
        <v>284</v>
      </c>
      <c r="E102" s="95" t="s">
        <v>346</v>
      </c>
      <c r="F102" s="95"/>
      <c r="G102" s="100">
        <f aca="true" t="shared" si="10" ref="G102:H104">G103</f>
        <v>0</v>
      </c>
      <c r="H102" s="100">
        <f t="shared" si="10"/>
        <v>400</v>
      </c>
      <c r="I102" s="52"/>
      <c r="J102" s="52"/>
      <c r="K102" s="52"/>
      <c r="M102" s="104"/>
    </row>
    <row r="103" spans="1:13" ht="20.25">
      <c r="A103" s="148">
        <v>96</v>
      </c>
      <c r="B103" s="145" t="s">
        <v>141</v>
      </c>
      <c r="C103" s="103">
        <v>600</v>
      </c>
      <c r="D103" s="95" t="s">
        <v>284</v>
      </c>
      <c r="E103" s="95" t="s">
        <v>346</v>
      </c>
      <c r="F103" s="95" t="s">
        <v>140</v>
      </c>
      <c r="G103" s="100">
        <f t="shared" si="10"/>
        <v>0</v>
      </c>
      <c r="H103" s="100">
        <f t="shared" si="10"/>
        <v>400</v>
      </c>
      <c r="I103" s="52"/>
      <c r="J103" s="52"/>
      <c r="K103" s="52"/>
      <c r="M103" s="104"/>
    </row>
    <row r="104" spans="1:13" ht="20.25">
      <c r="A104" s="148">
        <v>97</v>
      </c>
      <c r="B104" s="145" t="s">
        <v>142</v>
      </c>
      <c r="C104" s="103">
        <v>600</v>
      </c>
      <c r="D104" s="95" t="s">
        <v>284</v>
      </c>
      <c r="E104" s="95" t="s">
        <v>346</v>
      </c>
      <c r="F104" s="95" t="s">
        <v>121</v>
      </c>
      <c r="G104" s="100">
        <f t="shared" si="10"/>
        <v>0</v>
      </c>
      <c r="H104" s="100">
        <f t="shared" si="10"/>
        <v>400</v>
      </c>
      <c r="I104" s="52"/>
      <c r="J104" s="52"/>
      <c r="K104" s="52"/>
      <c r="M104" s="104"/>
    </row>
    <row r="105" spans="1:13" ht="20.25">
      <c r="A105" s="148">
        <v>98</v>
      </c>
      <c r="B105" s="145" t="s">
        <v>184</v>
      </c>
      <c r="C105" s="103">
        <v>600</v>
      </c>
      <c r="D105" s="95" t="s">
        <v>284</v>
      </c>
      <c r="E105" s="95" t="s">
        <v>346</v>
      </c>
      <c r="F105" s="95" t="s">
        <v>178</v>
      </c>
      <c r="G105" s="100">
        <v>0</v>
      </c>
      <c r="H105" s="100">
        <v>400</v>
      </c>
      <c r="I105" s="52"/>
      <c r="J105" s="52"/>
      <c r="K105" s="52"/>
      <c r="M105" s="104"/>
    </row>
    <row r="106" spans="1:8" ht="12.75">
      <c r="A106" s="148">
        <v>99</v>
      </c>
      <c r="B106" s="144" t="s">
        <v>48</v>
      </c>
      <c r="C106" s="103">
        <v>600</v>
      </c>
      <c r="D106" s="95" t="s">
        <v>170</v>
      </c>
      <c r="E106" s="95"/>
      <c r="F106" s="95"/>
      <c r="G106" s="100">
        <f>G107+G114</f>
        <v>5391.04</v>
      </c>
      <c r="H106" s="100">
        <f>H107+H114+H131</f>
        <v>4656.94</v>
      </c>
    </row>
    <row r="107" spans="1:8" ht="12.75">
      <c r="A107" s="148">
        <v>100</v>
      </c>
      <c r="B107" s="144" t="s">
        <v>33</v>
      </c>
      <c r="C107" s="103">
        <v>600</v>
      </c>
      <c r="D107" s="95" t="s">
        <v>171</v>
      </c>
      <c r="E107" s="97"/>
      <c r="F107" s="97"/>
      <c r="G107" s="100">
        <f aca="true" t="shared" si="11" ref="G107:H112">G108</f>
        <v>68</v>
      </c>
      <c r="H107" s="100">
        <f t="shared" si="11"/>
        <v>68</v>
      </c>
    </row>
    <row r="108" spans="1:8" ht="30">
      <c r="A108" s="148">
        <v>101</v>
      </c>
      <c r="B108" s="144" t="s">
        <v>323</v>
      </c>
      <c r="C108" s="103">
        <v>600</v>
      </c>
      <c r="D108" s="95" t="s">
        <v>171</v>
      </c>
      <c r="E108" s="97" t="s">
        <v>197</v>
      </c>
      <c r="F108" s="97"/>
      <c r="G108" s="100">
        <f t="shared" si="11"/>
        <v>68</v>
      </c>
      <c r="H108" s="100">
        <f t="shared" si="11"/>
        <v>68</v>
      </c>
    </row>
    <row r="109" spans="1:8" ht="24" customHeight="1">
      <c r="A109" s="148">
        <v>102</v>
      </c>
      <c r="B109" s="144" t="s">
        <v>324</v>
      </c>
      <c r="C109" s="103">
        <v>600</v>
      </c>
      <c r="D109" s="95" t="s">
        <v>171</v>
      </c>
      <c r="E109" s="97" t="s">
        <v>199</v>
      </c>
      <c r="F109" s="97"/>
      <c r="G109" s="100">
        <f t="shared" si="11"/>
        <v>68</v>
      </c>
      <c r="H109" s="100">
        <f t="shared" si="11"/>
        <v>68</v>
      </c>
    </row>
    <row r="110" spans="1:8" ht="60.75">
      <c r="A110" s="148">
        <v>103</v>
      </c>
      <c r="B110" s="147" t="s">
        <v>325</v>
      </c>
      <c r="C110" s="103">
        <v>600</v>
      </c>
      <c r="D110" s="95" t="s">
        <v>171</v>
      </c>
      <c r="E110" s="97" t="s">
        <v>212</v>
      </c>
      <c r="F110" s="97"/>
      <c r="G110" s="100">
        <f t="shared" si="11"/>
        <v>68</v>
      </c>
      <c r="H110" s="100">
        <f t="shared" si="11"/>
        <v>68</v>
      </c>
    </row>
    <row r="111" spans="1:8" ht="20.25">
      <c r="A111" s="148">
        <v>104</v>
      </c>
      <c r="B111" s="145" t="s">
        <v>141</v>
      </c>
      <c r="C111" s="103">
        <v>600</v>
      </c>
      <c r="D111" s="95" t="s">
        <v>171</v>
      </c>
      <c r="E111" s="97" t="s">
        <v>212</v>
      </c>
      <c r="F111" s="97" t="s">
        <v>140</v>
      </c>
      <c r="G111" s="100">
        <f t="shared" si="11"/>
        <v>68</v>
      </c>
      <c r="H111" s="100">
        <f t="shared" si="11"/>
        <v>68</v>
      </c>
    </row>
    <row r="112" spans="1:13" ht="20.25">
      <c r="A112" s="148">
        <v>105</v>
      </c>
      <c r="B112" s="145" t="s">
        <v>142</v>
      </c>
      <c r="C112" s="103">
        <v>600</v>
      </c>
      <c r="D112" s="95" t="s">
        <v>171</v>
      </c>
      <c r="E112" s="97" t="s">
        <v>212</v>
      </c>
      <c r="F112" s="97" t="s">
        <v>121</v>
      </c>
      <c r="G112" s="100">
        <f t="shared" si="11"/>
        <v>68</v>
      </c>
      <c r="H112" s="100">
        <f t="shared" si="11"/>
        <v>68</v>
      </c>
      <c r="M112" s="104"/>
    </row>
    <row r="113" spans="1:9" ht="20.25">
      <c r="A113" s="148">
        <v>106</v>
      </c>
      <c r="B113" s="145" t="s">
        <v>184</v>
      </c>
      <c r="C113" s="103">
        <v>600</v>
      </c>
      <c r="D113" s="95" t="s">
        <v>171</v>
      </c>
      <c r="E113" s="97" t="s">
        <v>212</v>
      </c>
      <c r="F113" s="97" t="s">
        <v>178</v>
      </c>
      <c r="G113" s="100">
        <v>68</v>
      </c>
      <c r="H113" s="100">
        <v>68</v>
      </c>
      <c r="I113">
        <v>68000</v>
      </c>
    </row>
    <row r="114" spans="1:9" ht="12.75">
      <c r="A114" s="148">
        <v>107</v>
      </c>
      <c r="B114" s="144" t="s">
        <v>34</v>
      </c>
      <c r="C114" s="103">
        <v>600</v>
      </c>
      <c r="D114" s="95" t="s">
        <v>180</v>
      </c>
      <c r="E114" s="97"/>
      <c r="F114" s="97"/>
      <c r="G114" s="100">
        <f aca="true" t="shared" si="12" ref="G114:H116">G115</f>
        <v>5323.04</v>
      </c>
      <c r="H114" s="100">
        <f t="shared" si="12"/>
        <v>4559.65</v>
      </c>
      <c r="I114" s="1"/>
    </row>
    <row r="115" spans="1:9" ht="47.25" customHeight="1">
      <c r="A115" s="148">
        <v>108</v>
      </c>
      <c r="B115" s="144" t="s">
        <v>323</v>
      </c>
      <c r="C115" s="103">
        <v>600</v>
      </c>
      <c r="D115" s="95" t="s">
        <v>181</v>
      </c>
      <c r="E115" s="97" t="s">
        <v>197</v>
      </c>
      <c r="F115" s="97"/>
      <c r="G115" s="100">
        <f t="shared" si="12"/>
        <v>5323.04</v>
      </c>
      <c r="H115" s="100">
        <f t="shared" si="12"/>
        <v>4559.65</v>
      </c>
      <c r="I115" s="1"/>
    </row>
    <row r="116" spans="1:9" ht="38.25" customHeight="1">
      <c r="A116" s="148">
        <v>109</v>
      </c>
      <c r="B116" s="90" t="s">
        <v>320</v>
      </c>
      <c r="C116" s="93">
        <v>600</v>
      </c>
      <c r="D116" s="95" t="s">
        <v>181</v>
      </c>
      <c r="E116" s="95" t="s">
        <v>198</v>
      </c>
      <c r="F116" s="95"/>
      <c r="G116" s="100">
        <f t="shared" si="12"/>
        <v>5323.04</v>
      </c>
      <c r="H116" s="100">
        <f t="shared" si="12"/>
        <v>4559.65</v>
      </c>
      <c r="I116" s="1"/>
    </row>
    <row r="117" spans="1:9" ht="90" customHeight="1">
      <c r="A117" s="148">
        <v>110</v>
      </c>
      <c r="B117" s="147" t="s">
        <v>326</v>
      </c>
      <c r="C117" s="103">
        <v>600</v>
      </c>
      <c r="D117" s="95" t="s">
        <v>180</v>
      </c>
      <c r="E117" s="97" t="s">
        <v>198</v>
      </c>
      <c r="F117" s="95"/>
      <c r="G117" s="100">
        <f>G118+G121</f>
        <v>5323.04</v>
      </c>
      <c r="H117" s="100">
        <f>H118+H121</f>
        <v>4559.65</v>
      </c>
      <c r="I117" s="1"/>
    </row>
    <row r="118" spans="1:9" ht="100.5" customHeight="1">
      <c r="A118" s="148">
        <v>111</v>
      </c>
      <c r="B118" s="147" t="s">
        <v>327</v>
      </c>
      <c r="C118" s="103">
        <v>600</v>
      </c>
      <c r="D118" s="95" t="s">
        <v>180</v>
      </c>
      <c r="E118" s="95" t="s">
        <v>218</v>
      </c>
      <c r="F118" s="95" t="s">
        <v>140</v>
      </c>
      <c r="G118" s="100">
        <f>G119</f>
        <v>1977.14</v>
      </c>
      <c r="H118" s="100">
        <f>H119</f>
        <v>1867.14</v>
      </c>
      <c r="I118" s="113"/>
    </row>
    <row r="119" spans="1:9" ht="20.25">
      <c r="A119" s="148">
        <v>112</v>
      </c>
      <c r="B119" s="147" t="s">
        <v>142</v>
      </c>
      <c r="C119" s="103">
        <v>600</v>
      </c>
      <c r="D119" s="95" t="s">
        <v>181</v>
      </c>
      <c r="E119" s="95" t="s">
        <v>218</v>
      </c>
      <c r="F119" s="95" t="s">
        <v>121</v>
      </c>
      <c r="G119" s="100">
        <f>G120</f>
        <v>1977.14</v>
      </c>
      <c r="H119" s="100">
        <f>H120</f>
        <v>1867.14</v>
      </c>
      <c r="I119" s="1"/>
    </row>
    <row r="120" spans="1:10" ht="20.25">
      <c r="A120" s="148">
        <v>113</v>
      </c>
      <c r="B120" s="145" t="s">
        <v>184</v>
      </c>
      <c r="C120" s="103">
        <v>600</v>
      </c>
      <c r="D120" s="95" t="s">
        <v>181</v>
      </c>
      <c r="E120" s="95" t="s">
        <v>218</v>
      </c>
      <c r="F120" s="95" t="s">
        <v>178</v>
      </c>
      <c r="G120" s="100">
        <v>1977.14</v>
      </c>
      <c r="H120" s="100">
        <v>1867.14</v>
      </c>
      <c r="I120" s="1">
        <v>1977140</v>
      </c>
      <c r="J120">
        <v>-110000</v>
      </c>
    </row>
    <row r="121" spans="1:9" ht="103.5" customHeight="1">
      <c r="A121" s="148">
        <v>115</v>
      </c>
      <c r="B121" s="147" t="s">
        <v>328</v>
      </c>
      <c r="C121" s="103">
        <v>600</v>
      </c>
      <c r="D121" s="95" t="s">
        <v>180</v>
      </c>
      <c r="E121" s="95" t="s">
        <v>217</v>
      </c>
      <c r="F121" s="95"/>
      <c r="G121" s="100">
        <f>G122+G125+G128</f>
        <v>3345.9</v>
      </c>
      <c r="H121" s="100">
        <f>H122+H125+H128</f>
        <v>2692.5099999999998</v>
      </c>
      <c r="I121" s="113"/>
    </row>
    <row r="122" spans="1:9" ht="57" customHeight="1">
      <c r="A122" s="148">
        <v>116</v>
      </c>
      <c r="B122" s="147" t="s">
        <v>172</v>
      </c>
      <c r="C122" s="103">
        <v>600</v>
      </c>
      <c r="D122" s="95" t="s">
        <v>180</v>
      </c>
      <c r="E122" s="95" t="s">
        <v>217</v>
      </c>
      <c r="F122" s="95" t="s">
        <v>119</v>
      </c>
      <c r="G122" s="100">
        <f>G123</f>
        <v>1720.82</v>
      </c>
      <c r="H122" s="100">
        <f>H123</f>
        <v>1720.82</v>
      </c>
      <c r="I122" s="1"/>
    </row>
    <row r="123" spans="1:8" ht="20.25">
      <c r="A123" s="148">
        <v>118</v>
      </c>
      <c r="B123" s="147" t="s">
        <v>173</v>
      </c>
      <c r="C123" s="103">
        <v>600</v>
      </c>
      <c r="D123" s="95" t="s">
        <v>180</v>
      </c>
      <c r="E123" s="95" t="s">
        <v>217</v>
      </c>
      <c r="F123" s="95" t="s">
        <v>85</v>
      </c>
      <c r="G123" s="100">
        <f>G124</f>
        <v>1720.82</v>
      </c>
      <c r="H123" s="100">
        <f>H124</f>
        <v>1720.82</v>
      </c>
    </row>
    <row r="124" spans="1:9" ht="36" customHeight="1">
      <c r="A124" s="148">
        <v>119</v>
      </c>
      <c r="B124" s="145" t="s">
        <v>253</v>
      </c>
      <c r="C124" s="103">
        <v>600</v>
      </c>
      <c r="D124" s="95" t="s">
        <v>181</v>
      </c>
      <c r="E124" s="95" t="s">
        <v>217</v>
      </c>
      <c r="F124" s="95" t="s">
        <v>177</v>
      </c>
      <c r="G124" s="100">
        <v>1720.82</v>
      </c>
      <c r="H124" s="100">
        <v>1720.82</v>
      </c>
      <c r="I124" s="1">
        <v>1720817.64</v>
      </c>
    </row>
    <row r="125" spans="1:8" ht="20.25">
      <c r="A125" s="148">
        <v>120</v>
      </c>
      <c r="B125" s="147" t="s">
        <v>141</v>
      </c>
      <c r="C125" s="103">
        <v>600</v>
      </c>
      <c r="D125" s="95" t="s">
        <v>181</v>
      </c>
      <c r="E125" s="95" t="s">
        <v>217</v>
      </c>
      <c r="F125" s="95" t="s">
        <v>140</v>
      </c>
      <c r="G125" s="100">
        <f>G126</f>
        <v>1488.73</v>
      </c>
      <c r="H125" s="100">
        <f>H126</f>
        <v>835.34</v>
      </c>
    </row>
    <row r="126" spans="1:9" ht="20.25">
      <c r="A126" s="148">
        <v>121</v>
      </c>
      <c r="B126" s="147" t="s">
        <v>142</v>
      </c>
      <c r="C126" s="103">
        <v>600</v>
      </c>
      <c r="D126" s="95" t="s">
        <v>181</v>
      </c>
      <c r="E126" s="95" t="s">
        <v>217</v>
      </c>
      <c r="F126" s="95" t="s">
        <v>121</v>
      </c>
      <c r="G126" s="100">
        <f>G127</f>
        <v>1488.73</v>
      </c>
      <c r="H126" s="100">
        <f>H127</f>
        <v>835.34</v>
      </c>
      <c r="I126" s="1">
        <v>1488734.36</v>
      </c>
    </row>
    <row r="127" spans="1:10" ht="12.75">
      <c r="A127" s="148">
        <v>122</v>
      </c>
      <c r="B127" s="145" t="s">
        <v>94</v>
      </c>
      <c r="C127" s="103">
        <v>600</v>
      </c>
      <c r="D127" s="95" t="s">
        <v>181</v>
      </c>
      <c r="E127" s="95" t="s">
        <v>217</v>
      </c>
      <c r="F127" s="95" t="s">
        <v>178</v>
      </c>
      <c r="G127" s="100">
        <v>1488.73</v>
      </c>
      <c r="H127" s="100">
        <v>835.34</v>
      </c>
      <c r="J127">
        <v>-653390.66</v>
      </c>
    </row>
    <row r="128" spans="1:8" ht="20.25">
      <c r="A128" s="148">
        <v>123</v>
      </c>
      <c r="B128" s="149" t="s">
        <v>275</v>
      </c>
      <c r="C128" s="103">
        <v>600</v>
      </c>
      <c r="D128" s="95" t="s">
        <v>181</v>
      </c>
      <c r="E128" s="95" t="s">
        <v>217</v>
      </c>
      <c r="F128" s="95" t="s">
        <v>273</v>
      </c>
      <c r="G128" s="100">
        <f>G129</f>
        <v>136.35</v>
      </c>
      <c r="H128" s="100">
        <f>H129</f>
        <v>136.35</v>
      </c>
    </row>
    <row r="129" spans="1:9" ht="12.75">
      <c r="A129" s="148">
        <v>124</v>
      </c>
      <c r="B129" s="149" t="s">
        <v>276</v>
      </c>
      <c r="C129" s="103">
        <v>600</v>
      </c>
      <c r="D129" s="95" t="s">
        <v>181</v>
      </c>
      <c r="E129" s="95" t="s">
        <v>217</v>
      </c>
      <c r="F129" s="95" t="s">
        <v>274</v>
      </c>
      <c r="G129" s="100">
        <f>G130</f>
        <v>136.35</v>
      </c>
      <c r="H129" s="100">
        <f>H130</f>
        <v>136.35</v>
      </c>
      <c r="I129" s="1">
        <v>136348</v>
      </c>
    </row>
    <row r="130" spans="1:8" ht="20.25">
      <c r="A130" s="148">
        <v>125</v>
      </c>
      <c r="B130" s="149" t="s">
        <v>277</v>
      </c>
      <c r="C130" s="103">
        <v>600</v>
      </c>
      <c r="D130" s="95" t="s">
        <v>181</v>
      </c>
      <c r="E130" s="95" t="s">
        <v>217</v>
      </c>
      <c r="F130" s="95" t="s">
        <v>272</v>
      </c>
      <c r="G130" s="100">
        <v>136.35</v>
      </c>
      <c r="H130" s="100">
        <v>136.35</v>
      </c>
    </row>
    <row r="131" spans="1:8" ht="12.75">
      <c r="A131" s="148">
        <v>126</v>
      </c>
      <c r="B131" s="149" t="s">
        <v>415</v>
      </c>
      <c r="C131" s="94" t="s">
        <v>88</v>
      </c>
      <c r="D131" s="95" t="s">
        <v>413</v>
      </c>
      <c r="E131" s="95"/>
      <c r="F131" s="95"/>
      <c r="G131" s="100">
        <f aca="true" t="shared" si="13" ref="G131:H136">G132</f>
        <v>0</v>
      </c>
      <c r="H131" s="100">
        <f t="shared" si="13"/>
        <v>29.29</v>
      </c>
    </row>
    <row r="132" spans="1:8" ht="17.25" customHeight="1">
      <c r="A132" s="148">
        <v>127</v>
      </c>
      <c r="B132" s="149" t="s">
        <v>240</v>
      </c>
      <c r="C132" s="94" t="s">
        <v>88</v>
      </c>
      <c r="D132" s="95" t="s">
        <v>413</v>
      </c>
      <c r="E132" s="95" t="s">
        <v>187</v>
      </c>
      <c r="F132" s="95"/>
      <c r="G132" s="100">
        <f t="shared" si="13"/>
        <v>0</v>
      </c>
      <c r="H132" s="100">
        <f t="shared" si="13"/>
        <v>29.29</v>
      </c>
    </row>
    <row r="133" spans="1:8" ht="20.25">
      <c r="A133" s="148">
        <v>128</v>
      </c>
      <c r="B133" s="149" t="s">
        <v>243</v>
      </c>
      <c r="C133" s="94" t="s">
        <v>88</v>
      </c>
      <c r="D133" s="95" t="s">
        <v>413</v>
      </c>
      <c r="E133" s="95" t="s">
        <v>191</v>
      </c>
      <c r="F133" s="95"/>
      <c r="G133" s="100">
        <f t="shared" si="13"/>
        <v>0</v>
      </c>
      <c r="H133" s="100">
        <f t="shared" si="13"/>
        <v>29.29</v>
      </c>
    </row>
    <row r="134" spans="1:8" ht="62.25" customHeight="1">
      <c r="A134" s="148">
        <v>129</v>
      </c>
      <c r="B134" s="149" t="s">
        <v>416</v>
      </c>
      <c r="C134" s="94" t="s">
        <v>88</v>
      </c>
      <c r="D134" s="95" t="s">
        <v>413</v>
      </c>
      <c r="E134" s="95" t="s">
        <v>414</v>
      </c>
      <c r="F134" s="95"/>
      <c r="G134" s="100">
        <f t="shared" si="13"/>
        <v>0</v>
      </c>
      <c r="H134" s="100">
        <f t="shared" si="13"/>
        <v>29.29</v>
      </c>
    </row>
    <row r="135" spans="1:8" ht="20.25">
      <c r="A135" s="148">
        <v>130</v>
      </c>
      <c r="B135" s="147" t="s">
        <v>141</v>
      </c>
      <c r="C135" s="94">
        <v>600</v>
      </c>
      <c r="D135" s="95" t="s">
        <v>413</v>
      </c>
      <c r="E135" s="95" t="s">
        <v>414</v>
      </c>
      <c r="F135" s="95" t="s">
        <v>140</v>
      </c>
      <c r="G135" s="100">
        <f t="shared" si="13"/>
        <v>0</v>
      </c>
      <c r="H135" s="100">
        <f t="shared" si="13"/>
        <v>29.29</v>
      </c>
    </row>
    <row r="136" spans="1:8" ht="20.25">
      <c r="A136" s="148">
        <v>131</v>
      </c>
      <c r="B136" s="147" t="s">
        <v>142</v>
      </c>
      <c r="C136" s="94">
        <v>600</v>
      </c>
      <c r="D136" s="95" t="s">
        <v>413</v>
      </c>
      <c r="E136" s="95" t="s">
        <v>414</v>
      </c>
      <c r="F136" s="95" t="s">
        <v>121</v>
      </c>
      <c r="G136" s="100">
        <f t="shared" si="13"/>
        <v>0</v>
      </c>
      <c r="H136" s="100">
        <f t="shared" si="13"/>
        <v>29.29</v>
      </c>
    </row>
    <row r="137" spans="1:9" ht="20.25">
      <c r="A137" s="148">
        <v>132</v>
      </c>
      <c r="B137" s="90" t="s">
        <v>184</v>
      </c>
      <c r="C137" s="94">
        <v>600</v>
      </c>
      <c r="D137" s="95" t="s">
        <v>413</v>
      </c>
      <c r="E137" s="95" t="s">
        <v>414</v>
      </c>
      <c r="F137" s="95" t="s">
        <v>178</v>
      </c>
      <c r="G137" s="100">
        <v>0</v>
      </c>
      <c r="H137" s="100">
        <v>29.29</v>
      </c>
      <c r="I137">
        <v>29286.78</v>
      </c>
    </row>
    <row r="138" spans="1:8" ht="12.75">
      <c r="A138" s="155">
        <v>133</v>
      </c>
      <c r="B138" s="145" t="s">
        <v>291</v>
      </c>
      <c r="C138" s="103">
        <v>600</v>
      </c>
      <c r="D138" s="94" t="s">
        <v>292</v>
      </c>
      <c r="E138" s="94"/>
      <c r="F138" s="94"/>
      <c r="G138" s="101">
        <f aca="true" t="shared" si="14" ref="G138:H140">G139</f>
        <v>44.8</v>
      </c>
      <c r="H138" s="101">
        <f t="shared" si="14"/>
        <v>44.8</v>
      </c>
    </row>
    <row r="139" spans="1:8" ht="12.75">
      <c r="A139" s="155">
        <v>134</v>
      </c>
      <c r="B139" s="145" t="s">
        <v>293</v>
      </c>
      <c r="C139" s="103">
        <v>600</v>
      </c>
      <c r="D139" s="95" t="s">
        <v>294</v>
      </c>
      <c r="E139" s="95"/>
      <c r="F139" s="95"/>
      <c r="G139" s="100">
        <f t="shared" si="14"/>
        <v>44.8</v>
      </c>
      <c r="H139" s="100">
        <f t="shared" si="14"/>
        <v>44.8</v>
      </c>
    </row>
    <row r="140" spans="1:8" ht="15" customHeight="1">
      <c r="A140" s="155">
        <v>135</v>
      </c>
      <c r="B140" s="145" t="s">
        <v>240</v>
      </c>
      <c r="C140" s="103">
        <v>600</v>
      </c>
      <c r="D140" s="95" t="s">
        <v>294</v>
      </c>
      <c r="E140" s="95" t="s">
        <v>187</v>
      </c>
      <c r="F140" s="95"/>
      <c r="G140" s="100">
        <f t="shared" si="14"/>
        <v>44.8</v>
      </c>
      <c r="H140" s="100">
        <f t="shared" si="14"/>
        <v>44.8</v>
      </c>
    </row>
    <row r="141" spans="1:8" ht="26.25" customHeight="1">
      <c r="A141" s="155">
        <v>136</v>
      </c>
      <c r="B141" s="145" t="s">
        <v>243</v>
      </c>
      <c r="C141" s="103">
        <v>600</v>
      </c>
      <c r="D141" s="95" t="s">
        <v>294</v>
      </c>
      <c r="E141" s="95" t="s">
        <v>191</v>
      </c>
      <c r="F141" s="95"/>
      <c r="G141" s="100">
        <f>G150+G142</f>
        <v>44.8</v>
      </c>
      <c r="H141" s="100">
        <f>H142+H146+H150</f>
        <v>44.8</v>
      </c>
    </row>
    <row r="142" spans="1:8" ht="40.5">
      <c r="A142" s="155">
        <v>137</v>
      </c>
      <c r="B142" s="145" t="s">
        <v>297</v>
      </c>
      <c r="C142" s="103">
        <v>600</v>
      </c>
      <c r="D142" s="95" t="s">
        <v>294</v>
      </c>
      <c r="E142" s="95" t="s">
        <v>375</v>
      </c>
      <c r="F142" s="95"/>
      <c r="G142" s="100">
        <f aca="true" t="shared" si="15" ref="G142:H144">G143</f>
        <v>4.8</v>
      </c>
      <c r="H142" s="100">
        <f t="shared" si="15"/>
        <v>0</v>
      </c>
    </row>
    <row r="143" spans="1:8" ht="20.25">
      <c r="A143" s="155">
        <v>138</v>
      </c>
      <c r="B143" s="145" t="s">
        <v>141</v>
      </c>
      <c r="C143" s="103">
        <v>600</v>
      </c>
      <c r="D143" s="95" t="s">
        <v>294</v>
      </c>
      <c r="E143" s="95" t="s">
        <v>375</v>
      </c>
      <c r="F143" s="95" t="s">
        <v>140</v>
      </c>
      <c r="G143" s="100">
        <f t="shared" si="15"/>
        <v>4.8</v>
      </c>
      <c r="H143" s="100">
        <f t="shared" si="15"/>
        <v>0</v>
      </c>
    </row>
    <row r="144" spans="1:8" ht="20.25">
      <c r="A144" s="155">
        <v>139</v>
      </c>
      <c r="B144" s="145" t="s">
        <v>142</v>
      </c>
      <c r="C144" s="103">
        <v>600</v>
      </c>
      <c r="D144" s="95" t="s">
        <v>294</v>
      </c>
      <c r="E144" s="95" t="s">
        <v>375</v>
      </c>
      <c r="F144" s="95" t="s">
        <v>121</v>
      </c>
      <c r="G144" s="100">
        <f t="shared" si="15"/>
        <v>4.8</v>
      </c>
      <c r="H144" s="100">
        <f t="shared" si="15"/>
        <v>0</v>
      </c>
    </row>
    <row r="145" spans="1:8" ht="20.25">
      <c r="A145" s="155">
        <v>140</v>
      </c>
      <c r="B145" s="145" t="s">
        <v>184</v>
      </c>
      <c r="C145" s="103">
        <v>600</v>
      </c>
      <c r="D145" s="95" t="s">
        <v>294</v>
      </c>
      <c r="E145" s="95" t="s">
        <v>375</v>
      </c>
      <c r="F145" s="95" t="s">
        <v>178</v>
      </c>
      <c r="G145" s="100">
        <v>4.8</v>
      </c>
      <c r="H145" s="100">
        <v>0</v>
      </c>
    </row>
    <row r="146" spans="1:8" ht="40.5">
      <c r="A146" s="155">
        <v>141</v>
      </c>
      <c r="B146" s="145" t="s">
        <v>297</v>
      </c>
      <c r="C146" s="103">
        <v>600</v>
      </c>
      <c r="D146" s="95" t="s">
        <v>294</v>
      </c>
      <c r="E146" s="95" t="s">
        <v>345</v>
      </c>
      <c r="F146" s="95"/>
      <c r="G146" s="100"/>
      <c r="H146" s="100">
        <f>H147</f>
        <v>4.8</v>
      </c>
    </row>
    <row r="147" spans="1:8" ht="20.25">
      <c r="A147" s="148">
        <v>142</v>
      </c>
      <c r="B147" s="145" t="s">
        <v>141</v>
      </c>
      <c r="C147" s="103">
        <v>600</v>
      </c>
      <c r="D147" s="95" t="s">
        <v>294</v>
      </c>
      <c r="E147" s="95" t="s">
        <v>345</v>
      </c>
      <c r="F147" s="95" t="s">
        <v>140</v>
      </c>
      <c r="G147" s="100"/>
      <c r="H147" s="100">
        <f>H148</f>
        <v>4.8</v>
      </c>
    </row>
    <row r="148" spans="1:8" ht="20.25">
      <c r="A148" s="148">
        <v>143</v>
      </c>
      <c r="B148" s="145" t="s">
        <v>142</v>
      </c>
      <c r="C148" s="103">
        <v>600</v>
      </c>
      <c r="D148" s="95" t="s">
        <v>294</v>
      </c>
      <c r="E148" s="95" t="s">
        <v>345</v>
      </c>
      <c r="F148" s="95" t="s">
        <v>121</v>
      </c>
      <c r="G148" s="100"/>
      <c r="H148" s="100">
        <f>H149</f>
        <v>4.8</v>
      </c>
    </row>
    <row r="149" spans="1:8" ht="20.25">
      <c r="A149" s="148">
        <v>144</v>
      </c>
      <c r="B149" s="145" t="s">
        <v>184</v>
      </c>
      <c r="C149" s="103">
        <v>600</v>
      </c>
      <c r="D149" s="95" t="s">
        <v>294</v>
      </c>
      <c r="E149" s="95" t="s">
        <v>345</v>
      </c>
      <c r="F149" s="95" t="s">
        <v>178</v>
      </c>
      <c r="G149" s="100"/>
      <c r="H149" s="100">
        <v>4.8</v>
      </c>
    </row>
    <row r="150" spans="1:8" ht="37.5" customHeight="1">
      <c r="A150" s="155">
        <v>145</v>
      </c>
      <c r="B150" s="145" t="s">
        <v>295</v>
      </c>
      <c r="C150" s="103">
        <v>600</v>
      </c>
      <c r="D150" s="95" t="s">
        <v>294</v>
      </c>
      <c r="E150" s="95" t="s">
        <v>296</v>
      </c>
      <c r="F150" s="95"/>
      <c r="G150" s="100">
        <f aca="true" t="shared" si="16" ref="G150:H152">G151</f>
        <v>40</v>
      </c>
      <c r="H150" s="100">
        <f t="shared" si="16"/>
        <v>40</v>
      </c>
    </row>
    <row r="151" spans="1:8" ht="20.25">
      <c r="A151" s="155">
        <v>146</v>
      </c>
      <c r="B151" s="147" t="s">
        <v>141</v>
      </c>
      <c r="C151" s="103">
        <v>600</v>
      </c>
      <c r="D151" s="95" t="s">
        <v>294</v>
      </c>
      <c r="E151" s="95" t="s">
        <v>296</v>
      </c>
      <c r="F151" s="95" t="s">
        <v>140</v>
      </c>
      <c r="G151" s="100">
        <f t="shared" si="16"/>
        <v>40</v>
      </c>
      <c r="H151" s="100">
        <f t="shared" si="16"/>
        <v>40</v>
      </c>
    </row>
    <row r="152" spans="1:8" ht="20.25">
      <c r="A152" s="155">
        <v>147</v>
      </c>
      <c r="B152" s="147" t="s">
        <v>142</v>
      </c>
      <c r="C152" s="103">
        <v>600</v>
      </c>
      <c r="D152" s="95" t="s">
        <v>294</v>
      </c>
      <c r="E152" s="95" t="s">
        <v>296</v>
      </c>
      <c r="F152" s="95" t="s">
        <v>121</v>
      </c>
      <c r="G152" s="100">
        <f t="shared" si="16"/>
        <v>40</v>
      </c>
      <c r="H152" s="100">
        <f t="shared" si="16"/>
        <v>40</v>
      </c>
    </row>
    <row r="153" spans="1:9" ht="20.25">
      <c r="A153" s="155">
        <v>148</v>
      </c>
      <c r="B153" s="145" t="s">
        <v>184</v>
      </c>
      <c r="C153" s="103">
        <v>600</v>
      </c>
      <c r="D153" s="95" t="s">
        <v>294</v>
      </c>
      <c r="E153" s="95" t="s">
        <v>296</v>
      </c>
      <c r="F153" s="95" t="s">
        <v>178</v>
      </c>
      <c r="G153" s="100">
        <v>40</v>
      </c>
      <c r="H153" s="100">
        <v>40</v>
      </c>
      <c r="I153" s="1">
        <v>40000</v>
      </c>
    </row>
    <row r="154" spans="1:9" ht="12.75">
      <c r="A154" s="155">
        <v>149</v>
      </c>
      <c r="B154" s="146" t="s">
        <v>49</v>
      </c>
      <c r="C154" s="103">
        <v>600</v>
      </c>
      <c r="D154" s="95">
        <v>1000</v>
      </c>
      <c r="E154" s="95"/>
      <c r="F154" s="95"/>
      <c r="G154" s="100">
        <f aca="true" t="shared" si="17" ref="G154:H160">G155</f>
        <v>41.21</v>
      </c>
      <c r="H154" s="100">
        <f t="shared" si="17"/>
        <v>41.21</v>
      </c>
      <c r="I154" s="114"/>
    </row>
    <row r="155" spans="1:9" ht="12.75">
      <c r="A155" s="148">
        <v>150</v>
      </c>
      <c r="B155" s="150" t="s">
        <v>50</v>
      </c>
      <c r="C155" s="103">
        <v>600</v>
      </c>
      <c r="D155" s="95">
        <v>1001</v>
      </c>
      <c r="E155" s="94"/>
      <c r="F155" s="95"/>
      <c r="G155" s="100">
        <f t="shared" si="17"/>
        <v>41.21</v>
      </c>
      <c r="H155" s="100">
        <f t="shared" si="17"/>
        <v>41.21</v>
      </c>
      <c r="I155" s="112"/>
    </row>
    <row r="156" spans="1:11" ht="16.5" customHeight="1">
      <c r="A156" s="148">
        <v>151</v>
      </c>
      <c r="B156" s="145" t="s">
        <v>240</v>
      </c>
      <c r="C156" s="103">
        <v>600</v>
      </c>
      <c r="D156" s="95">
        <v>1001</v>
      </c>
      <c r="E156" s="94" t="s">
        <v>187</v>
      </c>
      <c r="F156" s="102"/>
      <c r="G156" s="100">
        <f>G158</f>
        <v>41.21</v>
      </c>
      <c r="H156" s="100">
        <f>H158</f>
        <v>41.21</v>
      </c>
      <c r="I156" s="112"/>
      <c r="K156" s="105"/>
    </row>
    <row r="157" spans="1:11" ht="15.75" customHeight="1">
      <c r="A157" s="148">
        <v>152</v>
      </c>
      <c r="B157" s="159" t="s">
        <v>2</v>
      </c>
      <c r="C157" s="103">
        <v>600</v>
      </c>
      <c r="D157" s="95">
        <v>1001</v>
      </c>
      <c r="E157" s="94" t="s">
        <v>191</v>
      </c>
      <c r="F157" s="102"/>
      <c r="G157" s="100">
        <f>G158</f>
        <v>41.21</v>
      </c>
      <c r="H157" s="100">
        <f>H158</f>
        <v>41.21</v>
      </c>
      <c r="I157" s="112"/>
      <c r="K157" s="105"/>
    </row>
    <row r="158" spans="1:9" ht="13.5" customHeight="1">
      <c r="A158" s="155">
        <v>153</v>
      </c>
      <c r="B158" s="150" t="s">
        <v>247</v>
      </c>
      <c r="C158" s="103">
        <v>600</v>
      </c>
      <c r="D158" s="95">
        <v>1001</v>
      </c>
      <c r="E158" s="94" t="s">
        <v>195</v>
      </c>
      <c r="F158" s="95"/>
      <c r="G158" s="100">
        <f t="shared" si="17"/>
        <v>41.21</v>
      </c>
      <c r="H158" s="100">
        <f t="shared" si="17"/>
        <v>41.21</v>
      </c>
      <c r="I158" s="112"/>
    </row>
    <row r="159" spans="1:9" ht="12.75">
      <c r="A159" s="155">
        <v>154</v>
      </c>
      <c r="B159" s="146" t="s">
        <v>144</v>
      </c>
      <c r="C159" s="103">
        <v>600</v>
      </c>
      <c r="D159" s="94" t="s">
        <v>145</v>
      </c>
      <c r="E159" s="94" t="s">
        <v>195</v>
      </c>
      <c r="F159" s="94" t="s">
        <v>148</v>
      </c>
      <c r="G159" s="100">
        <f t="shared" si="17"/>
        <v>41.21</v>
      </c>
      <c r="H159" s="100">
        <f t="shared" si="17"/>
        <v>41.21</v>
      </c>
      <c r="I159" s="112"/>
    </row>
    <row r="160" spans="1:9" ht="15.75" customHeight="1">
      <c r="A160" s="155">
        <v>155</v>
      </c>
      <c r="B160" s="146" t="s">
        <v>146</v>
      </c>
      <c r="C160" s="103">
        <v>600</v>
      </c>
      <c r="D160" s="94" t="s">
        <v>145</v>
      </c>
      <c r="E160" s="94" t="s">
        <v>195</v>
      </c>
      <c r="F160" s="94" t="s">
        <v>147</v>
      </c>
      <c r="G160" s="100">
        <f t="shared" si="17"/>
        <v>41.21</v>
      </c>
      <c r="H160" s="100">
        <f t="shared" si="17"/>
        <v>41.21</v>
      </c>
      <c r="I160" s="112"/>
    </row>
    <row r="161" spans="1:9" ht="12.75">
      <c r="A161" s="155">
        <v>156</v>
      </c>
      <c r="B161" s="156" t="s">
        <v>0</v>
      </c>
      <c r="C161" s="103">
        <v>600</v>
      </c>
      <c r="D161" s="94" t="s">
        <v>145</v>
      </c>
      <c r="E161" s="94" t="s">
        <v>195</v>
      </c>
      <c r="F161" s="94" t="s">
        <v>1</v>
      </c>
      <c r="G161" s="100">
        <v>41.21</v>
      </c>
      <c r="H161" s="100">
        <v>41.21</v>
      </c>
      <c r="I161" s="112">
        <v>41205.09</v>
      </c>
    </row>
    <row r="162" spans="1:9" ht="12.75">
      <c r="A162" s="155">
        <v>157</v>
      </c>
      <c r="B162" s="157" t="s">
        <v>260</v>
      </c>
      <c r="C162" s="103">
        <v>600</v>
      </c>
      <c r="D162" s="94" t="s">
        <v>261</v>
      </c>
      <c r="E162" s="94"/>
      <c r="F162" s="94"/>
      <c r="G162" s="100">
        <f aca="true" t="shared" si="18" ref="G162:H168">G163</f>
        <v>10.4</v>
      </c>
      <c r="H162" s="100">
        <f t="shared" si="18"/>
        <v>10.4</v>
      </c>
      <c r="I162" s="112"/>
    </row>
    <row r="163" spans="1:9" ht="21">
      <c r="A163" s="155">
        <v>158</v>
      </c>
      <c r="B163" s="157" t="s">
        <v>262</v>
      </c>
      <c r="C163" s="103">
        <v>600</v>
      </c>
      <c r="D163" s="94" t="s">
        <v>263</v>
      </c>
      <c r="E163" s="94"/>
      <c r="F163" s="94"/>
      <c r="G163" s="100">
        <f t="shared" si="18"/>
        <v>10.4</v>
      </c>
      <c r="H163" s="100">
        <f t="shared" si="18"/>
        <v>10.4</v>
      </c>
      <c r="I163" s="112"/>
    </row>
    <row r="164" spans="1:9" ht="12.75">
      <c r="A164" s="155">
        <v>163</v>
      </c>
      <c r="B164" s="145" t="s">
        <v>240</v>
      </c>
      <c r="C164" s="103">
        <v>600</v>
      </c>
      <c r="D164" s="95" t="s">
        <v>263</v>
      </c>
      <c r="E164" s="95" t="s">
        <v>187</v>
      </c>
      <c r="F164" s="95"/>
      <c r="G164" s="100">
        <f t="shared" si="18"/>
        <v>10.4</v>
      </c>
      <c r="H164" s="100">
        <f t="shared" si="18"/>
        <v>10.4</v>
      </c>
      <c r="I164" s="112"/>
    </row>
    <row r="165" spans="1:9" ht="20.25">
      <c r="A165" s="155">
        <v>164</v>
      </c>
      <c r="B165" s="145" t="s">
        <v>243</v>
      </c>
      <c r="C165" s="103">
        <v>600</v>
      </c>
      <c r="D165" s="95" t="s">
        <v>263</v>
      </c>
      <c r="E165" s="95" t="s">
        <v>191</v>
      </c>
      <c r="F165" s="95"/>
      <c r="G165" s="100">
        <f t="shared" si="18"/>
        <v>10.4</v>
      </c>
      <c r="H165" s="100">
        <f t="shared" si="18"/>
        <v>10.4</v>
      </c>
      <c r="I165" s="112"/>
    </row>
    <row r="166" spans="1:9" ht="51">
      <c r="A166" s="155">
        <v>165</v>
      </c>
      <c r="B166" s="145" t="s">
        <v>264</v>
      </c>
      <c r="C166" s="103">
        <v>600</v>
      </c>
      <c r="D166" s="95" t="s">
        <v>263</v>
      </c>
      <c r="E166" s="95" t="s">
        <v>265</v>
      </c>
      <c r="F166" s="95"/>
      <c r="G166" s="100">
        <f t="shared" si="18"/>
        <v>10.4</v>
      </c>
      <c r="H166" s="100">
        <f t="shared" si="18"/>
        <v>10.4</v>
      </c>
      <c r="I166" s="112"/>
    </row>
    <row r="167" spans="1:9" ht="12.75">
      <c r="A167" s="155">
        <v>166</v>
      </c>
      <c r="B167" s="145" t="s">
        <v>266</v>
      </c>
      <c r="C167" s="103">
        <v>600</v>
      </c>
      <c r="D167" s="95" t="s">
        <v>263</v>
      </c>
      <c r="E167" s="95" t="s">
        <v>265</v>
      </c>
      <c r="F167" s="95" t="s">
        <v>267</v>
      </c>
      <c r="G167" s="100">
        <f t="shared" si="18"/>
        <v>10.4</v>
      </c>
      <c r="H167" s="100">
        <f t="shared" si="18"/>
        <v>10.4</v>
      </c>
      <c r="I167" s="112"/>
    </row>
    <row r="168" spans="1:9" ht="12.75">
      <c r="A168" s="155">
        <v>167</v>
      </c>
      <c r="B168" s="145" t="s">
        <v>268</v>
      </c>
      <c r="C168" s="103">
        <v>600</v>
      </c>
      <c r="D168" s="95" t="s">
        <v>263</v>
      </c>
      <c r="E168" s="95" t="s">
        <v>265</v>
      </c>
      <c r="F168" s="95" t="s">
        <v>269</v>
      </c>
      <c r="G168" s="100">
        <f t="shared" si="18"/>
        <v>10.4</v>
      </c>
      <c r="H168" s="100">
        <f t="shared" si="18"/>
        <v>10.4</v>
      </c>
      <c r="I168" s="112"/>
    </row>
    <row r="169" spans="1:9" ht="30">
      <c r="A169" s="155">
        <v>168</v>
      </c>
      <c r="B169" s="145" t="s">
        <v>270</v>
      </c>
      <c r="C169" s="103">
        <v>600</v>
      </c>
      <c r="D169" s="95" t="s">
        <v>263</v>
      </c>
      <c r="E169" s="95" t="s">
        <v>265</v>
      </c>
      <c r="F169" s="95" t="s">
        <v>271</v>
      </c>
      <c r="G169" s="100">
        <v>10.4</v>
      </c>
      <c r="H169" s="100">
        <v>10.4</v>
      </c>
      <c r="I169" s="112"/>
    </row>
    <row r="170" spans="1:9" ht="12.75">
      <c r="A170" s="155">
        <v>169</v>
      </c>
      <c r="B170" s="146" t="s">
        <v>136</v>
      </c>
      <c r="C170" s="103"/>
      <c r="D170" s="94"/>
      <c r="E170" s="94"/>
      <c r="F170" s="94"/>
      <c r="G170" s="100"/>
      <c r="H170" s="100"/>
      <c r="I170" s="112"/>
    </row>
    <row r="171" spans="1:9" ht="14.25" customHeight="1">
      <c r="A171" s="155">
        <v>170</v>
      </c>
      <c r="B171" s="145" t="s">
        <v>240</v>
      </c>
      <c r="C171" s="103">
        <v>600</v>
      </c>
      <c r="D171" s="94" t="s">
        <v>31</v>
      </c>
      <c r="E171" s="94" t="s">
        <v>187</v>
      </c>
      <c r="F171" s="94"/>
      <c r="G171" s="100">
        <f aca="true" t="shared" si="19" ref="G171:H175">G172</f>
        <v>541.01</v>
      </c>
      <c r="H171" s="100">
        <f t="shared" si="19"/>
        <v>541.01</v>
      </c>
      <c r="I171" s="1"/>
    </row>
    <row r="172" spans="1:9" ht="30">
      <c r="A172" s="155">
        <v>171</v>
      </c>
      <c r="B172" s="145" t="s">
        <v>134</v>
      </c>
      <c r="C172" s="103">
        <v>600</v>
      </c>
      <c r="D172" s="94" t="s">
        <v>135</v>
      </c>
      <c r="E172" s="94" t="s">
        <v>188</v>
      </c>
      <c r="F172" s="94"/>
      <c r="G172" s="101">
        <f t="shared" si="19"/>
        <v>541.01</v>
      </c>
      <c r="H172" s="101">
        <f t="shared" si="19"/>
        <v>541.01</v>
      </c>
      <c r="I172" s="1"/>
    </row>
    <row r="173" spans="1:9" ht="56.25" customHeight="1">
      <c r="A173" s="155">
        <v>172</v>
      </c>
      <c r="B173" s="145" t="s">
        <v>244</v>
      </c>
      <c r="C173" s="103">
        <v>600</v>
      </c>
      <c r="D173" s="94" t="s">
        <v>135</v>
      </c>
      <c r="E173" s="94" t="s">
        <v>186</v>
      </c>
      <c r="F173" s="94"/>
      <c r="G173" s="101">
        <f t="shared" si="19"/>
        <v>541.01</v>
      </c>
      <c r="H173" s="101">
        <f t="shared" si="19"/>
        <v>541.01</v>
      </c>
      <c r="I173" s="112"/>
    </row>
    <row r="174" spans="1:9" ht="40.5">
      <c r="A174" s="158">
        <v>173</v>
      </c>
      <c r="B174" s="145" t="s">
        <v>132</v>
      </c>
      <c r="C174" s="103">
        <v>600</v>
      </c>
      <c r="D174" s="94" t="s">
        <v>135</v>
      </c>
      <c r="E174" s="94" t="s">
        <v>186</v>
      </c>
      <c r="F174" s="94" t="s">
        <v>119</v>
      </c>
      <c r="G174" s="100">
        <f t="shared" si="19"/>
        <v>541.01</v>
      </c>
      <c r="H174" s="100">
        <f t="shared" si="19"/>
        <v>541.01</v>
      </c>
      <c r="I174" s="1"/>
    </row>
    <row r="175" spans="1:9" ht="20.25">
      <c r="A175" s="158">
        <v>174</v>
      </c>
      <c r="B175" s="145" t="s">
        <v>131</v>
      </c>
      <c r="C175" s="103">
        <v>600</v>
      </c>
      <c r="D175" s="94" t="s">
        <v>135</v>
      </c>
      <c r="E175" s="94" t="s">
        <v>186</v>
      </c>
      <c r="F175" s="94" t="s">
        <v>85</v>
      </c>
      <c r="G175" s="100">
        <f t="shared" si="19"/>
        <v>541.01</v>
      </c>
      <c r="H175" s="100">
        <f t="shared" si="19"/>
        <v>541.01</v>
      </c>
      <c r="I175" s="1"/>
    </row>
    <row r="176" spans="1:9" ht="39.75" customHeight="1">
      <c r="A176" s="158">
        <v>175</v>
      </c>
      <c r="B176" s="145" t="s">
        <v>253</v>
      </c>
      <c r="C176" s="103">
        <v>600</v>
      </c>
      <c r="D176" s="94" t="s">
        <v>135</v>
      </c>
      <c r="E176" s="94" t="s">
        <v>186</v>
      </c>
      <c r="F176" s="94" t="s">
        <v>177</v>
      </c>
      <c r="G176" s="100">
        <v>541.01</v>
      </c>
      <c r="H176" s="100">
        <v>541.01</v>
      </c>
      <c r="I176">
        <v>541015.37</v>
      </c>
    </row>
    <row r="177" spans="1:12" ht="12.75">
      <c r="A177" s="158">
        <v>176</v>
      </c>
      <c r="B177" s="144" t="s">
        <v>100</v>
      </c>
      <c r="C177" s="103">
        <v>600</v>
      </c>
      <c r="D177" s="95" t="s">
        <v>164</v>
      </c>
      <c r="E177" s="95"/>
      <c r="F177" s="95"/>
      <c r="G177" s="100">
        <f>G179+G187</f>
        <v>10698.82</v>
      </c>
      <c r="H177" s="100">
        <f>H179+H187</f>
        <v>10698.82</v>
      </c>
      <c r="J177" s="23"/>
      <c r="K177" s="23"/>
      <c r="L177" s="22"/>
    </row>
    <row r="178" spans="1:12" ht="15" customHeight="1">
      <c r="A178" s="158">
        <v>177</v>
      </c>
      <c r="B178" s="144" t="s">
        <v>169</v>
      </c>
      <c r="C178" s="103"/>
      <c r="D178" s="95"/>
      <c r="E178" s="95"/>
      <c r="F178" s="95"/>
      <c r="G178" s="100"/>
      <c r="H178" s="100"/>
      <c r="J178" s="23"/>
      <c r="K178" s="23"/>
      <c r="L178" s="22"/>
    </row>
    <row r="179" spans="1:8" ht="12.75">
      <c r="A179" s="158">
        <v>178</v>
      </c>
      <c r="B179" s="144" t="s">
        <v>51</v>
      </c>
      <c r="C179" s="103">
        <v>600</v>
      </c>
      <c r="D179" s="95" t="s">
        <v>165</v>
      </c>
      <c r="E179" s="95"/>
      <c r="F179" s="95"/>
      <c r="G179" s="100">
        <f aca="true" t="shared" si="20" ref="G179:H184">G180</f>
        <v>5991.77</v>
      </c>
      <c r="H179" s="100">
        <f t="shared" si="20"/>
        <v>5991.77</v>
      </c>
    </row>
    <row r="180" spans="1:8" ht="40.5">
      <c r="A180" s="158">
        <v>179</v>
      </c>
      <c r="B180" s="144" t="s">
        <v>329</v>
      </c>
      <c r="C180" s="103">
        <v>600</v>
      </c>
      <c r="D180" s="95" t="s">
        <v>165</v>
      </c>
      <c r="E180" s="95" t="s">
        <v>194</v>
      </c>
      <c r="F180" s="95"/>
      <c r="G180" s="100">
        <f>G181</f>
        <v>5991.77</v>
      </c>
      <c r="H180" s="100">
        <f>H181</f>
        <v>5991.77</v>
      </c>
    </row>
    <row r="181" spans="1:8" ht="30">
      <c r="A181" s="158">
        <v>180</v>
      </c>
      <c r="B181" s="144" t="s">
        <v>330</v>
      </c>
      <c r="C181" s="103">
        <v>600</v>
      </c>
      <c r="D181" s="95" t="s">
        <v>165</v>
      </c>
      <c r="E181" s="95" t="s">
        <v>196</v>
      </c>
      <c r="F181" s="95"/>
      <c r="G181" s="100">
        <f t="shared" si="20"/>
        <v>5991.77</v>
      </c>
      <c r="H181" s="100">
        <f t="shared" si="20"/>
        <v>5991.77</v>
      </c>
    </row>
    <row r="182" spans="1:8" ht="92.25" customHeight="1">
      <c r="A182" s="158">
        <v>181</v>
      </c>
      <c r="B182" s="144" t="s">
        <v>331</v>
      </c>
      <c r="C182" s="103">
        <v>600</v>
      </c>
      <c r="D182" s="95" t="s">
        <v>165</v>
      </c>
      <c r="E182" s="95" t="s">
        <v>196</v>
      </c>
      <c r="F182" s="95"/>
      <c r="G182" s="100">
        <f t="shared" si="20"/>
        <v>5991.77</v>
      </c>
      <c r="H182" s="100">
        <f t="shared" si="20"/>
        <v>5991.77</v>
      </c>
    </row>
    <row r="183" spans="1:8" ht="20.25">
      <c r="A183" s="158">
        <v>182</v>
      </c>
      <c r="B183" s="144" t="s">
        <v>166</v>
      </c>
      <c r="C183" s="103">
        <v>600</v>
      </c>
      <c r="D183" s="95" t="s">
        <v>165</v>
      </c>
      <c r="E183" s="95" t="s">
        <v>196</v>
      </c>
      <c r="F183" s="95" t="s">
        <v>88</v>
      </c>
      <c r="G183" s="100">
        <f t="shared" si="20"/>
        <v>5991.77</v>
      </c>
      <c r="H183" s="100">
        <f t="shared" si="20"/>
        <v>5991.77</v>
      </c>
    </row>
    <row r="184" spans="1:8" ht="12.75">
      <c r="A184" s="158">
        <v>183</v>
      </c>
      <c r="B184" s="144" t="s">
        <v>167</v>
      </c>
      <c r="C184" s="103">
        <v>600</v>
      </c>
      <c r="D184" s="95" t="s">
        <v>165</v>
      </c>
      <c r="E184" s="95" t="s">
        <v>196</v>
      </c>
      <c r="F184" s="95" t="s">
        <v>168</v>
      </c>
      <c r="G184" s="100">
        <f t="shared" si="20"/>
        <v>5991.77</v>
      </c>
      <c r="H184" s="100">
        <f t="shared" si="20"/>
        <v>5991.77</v>
      </c>
    </row>
    <row r="185" spans="1:9" ht="40.5">
      <c r="A185" s="158">
        <v>184</v>
      </c>
      <c r="B185" s="144" t="s">
        <v>183</v>
      </c>
      <c r="C185" s="103">
        <v>600</v>
      </c>
      <c r="D185" s="95" t="s">
        <v>165</v>
      </c>
      <c r="E185" s="95" t="s">
        <v>196</v>
      </c>
      <c r="F185" s="95" t="s">
        <v>182</v>
      </c>
      <c r="G185" s="100">
        <v>5991.77</v>
      </c>
      <c r="H185" s="100">
        <v>5991.77</v>
      </c>
      <c r="I185" s="1">
        <v>5991770</v>
      </c>
    </row>
    <row r="186" spans="1:8" ht="20.25">
      <c r="A186" s="158">
        <v>185</v>
      </c>
      <c r="B186" s="144" t="s">
        <v>137</v>
      </c>
      <c r="C186" s="103" t="s">
        <v>94</v>
      </c>
      <c r="D186" s="95"/>
      <c r="E186" s="95"/>
      <c r="F186" s="95"/>
      <c r="G186" s="100"/>
      <c r="H186" s="100"/>
    </row>
    <row r="187" spans="1:8" ht="12.75">
      <c r="A187" s="158">
        <v>186</v>
      </c>
      <c r="B187" s="144" t="s">
        <v>51</v>
      </c>
      <c r="C187" s="103">
        <v>600</v>
      </c>
      <c r="D187" s="95" t="s">
        <v>165</v>
      </c>
      <c r="E187" s="95"/>
      <c r="F187" s="95"/>
      <c r="G187" s="100">
        <f aca="true" t="shared" si="21" ref="G187:H192">G188</f>
        <v>4707.05</v>
      </c>
      <c r="H187" s="100">
        <f t="shared" si="21"/>
        <v>4707.05</v>
      </c>
    </row>
    <row r="188" spans="1:8" ht="40.5">
      <c r="A188" s="158">
        <v>187</v>
      </c>
      <c r="B188" s="144" t="s">
        <v>329</v>
      </c>
      <c r="C188" s="103">
        <v>600</v>
      </c>
      <c r="D188" s="95" t="s">
        <v>165</v>
      </c>
      <c r="E188" s="95" t="s">
        <v>194</v>
      </c>
      <c r="F188" s="95"/>
      <c r="G188" s="100">
        <f t="shared" si="21"/>
        <v>4707.05</v>
      </c>
      <c r="H188" s="100">
        <f t="shared" si="21"/>
        <v>4707.05</v>
      </c>
    </row>
    <row r="189" spans="1:12" ht="30">
      <c r="A189" s="158">
        <v>188</v>
      </c>
      <c r="B189" s="144" t="s">
        <v>332</v>
      </c>
      <c r="C189" s="103">
        <v>600</v>
      </c>
      <c r="D189" s="95" t="s">
        <v>165</v>
      </c>
      <c r="E189" s="95" t="s">
        <v>193</v>
      </c>
      <c r="F189" s="95"/>
      <c r="G189" s="100">
        <f t="shared" si="21"/>
        <v>4707.05</v>
      </c>
      <c r="H189" s="100">
        <f t="shared" si="21"/>
        <v>4707.05</v>
      </c>
      <c r="I189" s="205"/>
      <c r="J189" s="205"/>
      <c r="K189" s="205"/>
      <c r="L189" s="205"/>
    </row>
    <row r="190" spans="1:12" ht="94.5" customHeight="1">
      <c r="A190" s="158">
        <v>189</v>
      </c>
      <c r="B190" s="145" t="s">
        <v>333</v>
      </c>
      <c r="C190" s="103">
        <v>600</v>
      </c>
      <c r="D190" s="95" t="s">
        <v>165</v>
      </c>
      <c r="E190" s="95" t="s">
        <v>193</v>
      </c>
      <c r="F190" s="95"/>
      <c r="G190" s="100">
        <f t="shared" si="21"/>
        <v>4707.05</v>
      </c>
      <c r="H190" s="100">
        <f t="shared" si="21"/>
        <v>4707.05</v>
      </c>
      <c r="I190" s="88"/>
      <c r="J190" s="88"/>
      <c r="K190" s="88"/>
      <c r="L190" s="88"/>
    </row>
    <row r="191" spans="1:12" ht="20.25">
      <c r="A191" s="158">
        <v>190</v>
      </c>
      <c r="B191" s="144" t="s">
        <v>166</v>
      </c>
      <c r="C191" s="103">
        <v>600</v>
      </c>
      <c r="D191" s="95" t="s">
        <v>165</v>
      </c>
      <c r="E191" s="95" t="s">
        <v>193</v>
      </c>
      <c r="F191" s="95" t="s">
        <v>88</v>
      </c>
      <c r="G191" s="100">
        <f t="shared" si="21"/>
        <v>4707.05</v>
      </c>
      <c r="H191" s="100">
        <f t="shared" si="21"/>
        <v>4707.05</v>
      </c>
      <c r="I191" s="88"/>
      <c r="J191" s="88"/>
      <c r="K191" s="88"/>
      <c r="L191" s="88"/>
    </row>
    <row r="192" spans="1:12" ht="12.75">
      <c r="A192" s="158">
        <v>191</v>
      </c>
      <c r="B192" s="144" t="s">
        <v>167</v>
      </c>
      <c r="C192" s="103">
        <v>600</v>
      </c>
      <c r="D192" s="95" t="s">
        <v>165</v>
      </c>
      <c r="E192" s="95" t="s">
        <v>193</v>
      </c>
      <c r="F192" s="95" t="s">
        <v>168</v>
      </c>
      <c r="G192" s="100">
        <f t="shared" si="21"/>
        <v>4707.05</v>
      </c>
      <c r="H192" s="100">
        <f t="shared" si="21"/>
        <v>4707.05</v>
      </c>
      <c r="I192" s="88"/>
      <c r="J192" s="88"/>
      <c r="K192" s="88"/>
      <c r="L192" s="88"/>
    </row>
    <row r="193" spans="1:12" ht="40.5">
      <c r="A193" s="158">
        <v>192</v>
      </c>
      <c r="B193" s="144" t="s">
        <v>183</v>
      </c>
      <c r="C193" s="103">
        <v>600</v>
      </c>
      <c r="D193" s="95" t="s">
        <v>165</v>
      </c>
      <c r="E193" s="95" t="s">
        <v>193</v>
      </c>
      <c r="F193" s="95" t="s">
        <v>182</v>
      </c>
      <c r="G193" s="100">
        <v>4707.05</v>
      </c>
      <c r="H193" s="100">
        <v>4707.05</v>
      </c>
      <c r="I193" s="88">
        <v>4707050</v>
      </c>
      <c r="J193" s="88"/>
      <c r="K193" s="88"/>
      <c r="L193" s="88"/>
    </row>
    <row r="194" spans="1:8" ht="12.75">
      <c r="A194" s="158">
        <v>193</v>
      </c>
      <c r="B194" s="145" t="s">
        <v>101</v>
      </c>
      <c r="C194" s="103">
        <v>600</v>
      </c>
      <c r="D194" s="95"/>
      <c r="E194" s="95"/>
      <c r="F194" s="95"/>
      <c r="G194" s="100">
        <v>0</v>
      </c>
      <c r="H194" s="100">
        <v>0</v>
      </c>
    </row>
    <row r="195" spans="1:8" ht="12.75">
      <c r="A195" s="166">
        <v>194</v>
      </c>
      <c r="B195" s="151" t="s">
        <v>6</v>
      </c>
      <c r="C195" s="93"/>
      <c r="D195" s="96"/>
      <c r="E195" s="96"/>
      <c r="F195" s="96"/>
      <c r="G195" s="99">
        <f>G10+G59+G70+G106+G154+G177+G138+G162</f>
        <v>23396.98</v>
      </c>
      <c r="H195" s="99">
        <f>H10+H59+H70+H106+H154+H177+H138+H162</f>
        <v>22427.579999999998</v>
      </c>
    </row>
    <row r="196" spans="1:7" ht="12.75">
      <c r="A196" s="19"/>
      <c r="B196" s="20"/>
      <c r="C196" s="98"/>
      <c r="D196" s="19"/>
      <c r="E196" s="21"/>
      <c r="F196" s="21"/>
      <c r="G196" s="24"/>
    </row>
    <row r="197" spans="1:7" ht="12.75">
      <c r="A197" s="19"/>
      <c r="B197" s="6"/>
      <c r="C197" s="6"/>
      <c r="D197" s="6"/>
      <c r="E197" s="106"/>
      <c r="F197" s="106"/>
      <c r="G197" s="109"/>
    </row>
    <row r="198" spans="2:7" ht="12.75">
      <c r="B198" s="107"/>
      <c r="C198" s="6"/>
      <c r="D198" s="108"/>
      <c r="E198" s="15"/>
      <c r="F198" s="15"/>
      <c r="G198" s="15"/>
    </row>
    <row r="199" spans="2:12" ht="12.75">
      <c r="B199" s="107"/>
      <c r="C199" s="6"/>
      <c r="D199" s="108"/>
      <c r="E199" s="15"/>
      <c r="F199" s="15"/>
      <c r="G199" s="15"/>
      <c r="L199" t="s">
        <v>215</v>
      </c>
    </row>
    <row r="200" spans="2:7" ht="12.75">
      <c r="B200" s="23"/>
      <c r="C200" s="23"/>
      <c r="D200" s="1"/>
      <c r="E200" s="1"/>
      <c r="F200" s="1"/>
      <c r="G200" s="1"/>
    </row>
    <row r="201" spans="2:3" ht="12.75">
      <c r="B201" s="23"/>
      <c r="C201" s="23"/>
    </row>
    <row r="203" spans="2:3" ht="12.75">
      <c r="B203" s="23"/>
      <c r="C203" s="23"/>
    </row>
    <row r="204" spans="2:3" ht="12.75">
      <c r="B204" s="23"/>
      <c r="C204" s="23"/>
    </row>
    <row r="205" spans="1:8" ht="12.75">
      <c r="A205" s="40"/>
      <c r="B205" s="6"/>
      <c r="C205" s="6"/>
      <c r="D205" s="20"/>
      <c r="E205" s="6"/>
      <c r="F205" s="15"/>
      <c r="G205" s="24"/>
      <c r="H205" s="1"/>
    </row>
    <row r="206" spans="1:8" ht="12.75">
      <c r="A206" s="40"/>
      <c r="B206" s="6"/>
      <c r="C206" s="6"/>
      <c r="D206" s="20"/>
      <c r="E206" s="6"/>
      <c r="F206" s="15"/>
      <c r="G206" s="6"/>
      <c r="H206" s="1"/>
    </row>
    <row r="207" spans="1:8" ht="12.75">
      <c r="A207" s="40"/>
      <c r="B207" s="6"/>
      <c r="C207" s="6"/>
      <c r="D207" s="20"/>
      <c r="E207" s="6"/>
      <c r="F207" s="15"/>
      <c r="G207" s="24"/>
      <c r="H207" s="1"/>
    </row>
    <row r="208" spans="1:8" ht="12.75">
      <c r="A208" s="40"/>
      <c r="B208" s="6"/>
      <c r="C208" s="6"/>
      <c r="D208" s="20"/>
      <c r="E208" s="6"/>
      <c r="F208" s="15"/>
      <c r="G208" s="6"/>
      <c r="H208" s="1"/>
    </row>
    <row r="209" spans="1:8" ht="12.75">
      <c r="A209" s="40"/>
      <c r="B209" s="6"/>
      <c r="C209" s="6"/>
      <c r="D209" s="20"/>
      <c r="E209" s="6"/>
      <c r="F209" s="15"/>
      <c r="G209" s="6"/>
      <c r="H209" s="1"/>
    </row>
    <row r="210" spans="1:8" ht="12.75">
      <c r="A210" s="40"/>
      <c r="B210" s="6"/>
      <c r="C210" s="6"/>
      <c r="D210" s="20"/>
      <c r="E210" s="6"/>
      <c r="F210" s="15"/>
      <c r="G210" s="24"/>
      <c r="H210" s="1"/>
    </row>
    <row r="211" spans="1:8" ht="12.75">
      <c r="A211" s="40"/>
      <c r="B211" s="6"/>
      <c r="C211" s="6"/>
      <c r="D211" s="20"/>
      <c r="E211" s="6"/>
      <c r="F211" s="15"/>
      <c r="G211" s="6"/>
      <c r="H211" s="1"/>
    </row>
    <row r="212" spans="1:8" ht="12.75">
      <c r="A212" s="40"/>
      <c r="B212" s="6"/>
      <c r="C212" s="6"/>
      <c r="D212" s="15"/>
      <c r="E212" s="6"/>
      <c r="F212" s="15"/>
      <c r="G212" s="24"/>
      <c r="H212" s="1"/>
    </row>
    <row r="213" spans="1:8" ht="12.75">
      <c r="A213" s="40"/>
      <c r="B213" s="6"/>
      <c r="C213" s="6"/>
      <c r="D213" s="20"/>
      <c r="E213" s="6"/>
      <c r="F213" s="15"/>
      <c r="G213" s="6"/>
      <c r="H213" s="1"/>
    </row>
    <row r="214" spans="1:8" ht="12.75">
      <c r="A214" s="40"/>
      <c r="B214" s="6"/>
      <c r="C214" s="6"/>
      <c r="D214" s="15"/>
      <c r="E214" s="6"/>
      <c r="F214" s="15"/>
      <c r="G214" s="24"/>
      <c r="H214" s="1"/>
    </row>
    <row r="215" spans="1:8" ht="12.75">
      <c r="A215" s="40"/>
      <c r="B215" s="6"/>
      <c r="C215" s="6"/>
      <c r="D215" s="15"/>
      <c r="E215" s="6"/>
      <c r="F215" s="15"/>
      <c r="G215" s="6"/>
      <c r="H215" s="1"/>
    </row>
    <row r="216" spans="1:8" ht="12.75">
      <c r="A216" s="41"/>
      <c r="B216" s="6"/>
      <c r="C216" s="6"/>
      <c r="D216" s="15"/>
      <c r="E216" s="6"/>
      <c r="F216" s="15"/>
      <c r="G216" s="24"/>
      <c r="H216" s="1"/>
    </row>
    <row r="217" spans="1:8" ht="12.75">
      <c r="A217" s="41"/>
      <c r="B217" s="6"/>
      <c r="C217" s="6"/>
      <c r="D217" s="15"/>
      <c r="E217" s="6"/>
      <c r="F217" s="15"/>
      <c r="G217" s="6"/>
      <c r="H217" s="1"/>
    </row>
  </sheetData>
  <sheetProtection/>
  <mergeCells count="11">
    <mergeCell ref="F6:F8"/>
    <mergeCell ref="B1:G1"/>
    <mergeCell ref="G6:G8"/>
    <mergeCell ref="I189:L189"/>
    <mergeCell ref="A6:A8"/>
    <mergeCell ref="C6:C8"/>
    <mergeCell ref="B2:G2"/>
    <mergeCell ref="B4:G4"/>
    <mergeCell ref="H6:H8"/>
    <mergeCell ref="D6:D8"/>
    <mergeCell ref="E6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28">
      <selection activeCell="M41" sqref="M41"/>
    </sheetView>
  </sheetViews>
  <sheetFormatPr defaultColWidth="9.00390625" defaultRowHeight="12.75"/>
  <cols>
    <col min="1" max="1" width="10.50390625" style="0" customWidth="1"/>
    <col min="8" max="8" width="10.125" style="0" customWidth="1"/>
    <col min="9" max="9" width="7.375" style="0" customWidth="1"/>
  </cols>
  <sheetData>
    <row r="1" spans="1:9" ht="12.75">
      <c r="A1" s="214" t="s">
        <v>357</v>
      </c>
      <c r="B1" s="214"/>
      <c r="C1" s="214"/>
      <c r="D1" s="214"/>
      <c r="E1" s="214"/>
      <c r="F1" s="214"/>
      <c r="G1" s="214"/>
      <c r="H1" s="214"/>
      <c r="I1" s="214"/>
    </row>
    <row r="2" spans="1:9" ht="44.25" customHeight="1">
      <c r="A2" s="213" t="s">
        <v>426</v>
      </c>
      <c r="B2" s="213"/>
      <c r="C2" s="213"/>
      <c r="D2" s="213"/>
      <c r="E2" s="213"/>
      <c r="F2" s="213"/>
      <c r="G2" s="213"/>
      <c r="H2" s="213"/>
      <c r="I2" s="213"/>
    </row>
    <row r="3" spans="1:9" ht="12.75">
      <c r="A3" s="163"/>
      <c r="B3" s="163"/>
      <c r="C3" s="163"/>
      <c r="D3" s="163"/>
      <c r="E3" s="163"/>
      <c r="F3" s="163"/>
      <c r="G3" s="163"/>
      <c r="H3" s="163"/>
      <c r="I3" s="163"/>
    </row>
    <row r="4" spans="1:9" ht="17.25" customHeight="1">
      <c r="A4" s="215" t="s">
        <v>374</v>
      </c>
      <c r="B4" s="215"/>
      <c r="C4" s="215"/>
      <c r="D4" s="215"/>
      <c r="E4" s="215"/>
      <c r="F4" s="215"/>
      <c r="G4" s="215"/>
      <c r="H4" s="164">
        <v>964404.66</v>
      </c>
      <c r="I4" s="164" t="s">
        <v>362</v>
      </c>
    </row>
    <row r="5" spans="1:9" ht="12.75">
      <c r="A5" s="163"/>
      <c r="B5" s="163"/>
      <c r="C5" s="163"/>
      <c r="D5" s="163"/>
      <c r="E5" s="163"/>
      <c r="F5" s="163"/>
      <c r="G5" s="163"/>
      <c r="H5" s="163"/>
      <c r="I5" s="163"/>
    </row>
    <row r="6" spans="1:9" ht="12.75">
      <c r="A6" s="164" t="s">
        <v>373</v>
      </c>
      <c r="B6" s="163"/>
      <c r="C6" s="163"/>
      <c r="D6" s="164"/>
      <c r="E6" s="164"/>
      <c r="F6" s="164"/>
      <c r="G6" s="164"/>
      <c r="H6" s="164">
        <f>H8+H11+H14+H17+H20</f>
        <v>969404.66</v>
      </c>
      <c r="I6" s="164" t="s">
        <v>362</v>
      </c>
    </row>
    <row r="7" spans="1:9" ht="12.75">
      <c r="A7" s="163"/>
      <c r="B7" s="163"/>
      <c r="C7" s="163"/>
      <c r="D7" s="163"/>
      <c r="E7" s="163"/>
      <c r="F7" s="163"/>
      <c r="G7" s="163"/>
      <c r="H7" s="163"/>
      <c r="I7" s="163"/>
    </row>
    <row r="8" spans="1:9" ht="12.75">
      <c r="A8" s="163" t="s">
        <v>358</v>
      </c>
      <c r="B8" s="163"/>
      <c r="C8" s="211" t="s">
        <v>361</v>
      </c>
      <c r="D8" s="211"/>
      <c r="E8" s="211"/>
      <c r="F8" s="211"/>
      <c r="G8" s="211"/>
      <c r="H8" s="163">
        <v>40000</v>
      </c>
      <c r="I8" s="163" t="s">
        <v>362</v>
      </c>
    </row>
    <row r="9" spans="1:9" ht="116.25" customHeight="1">
      <c r="A9" s="213" t="s">
        <v>363</v>
      </c>
      <c r="B9" s="213"/>
      <c r="C9" s="213"/>
      <c r="D9" s="213"/>
      <c r="E9" s="213"/>
      <c r="F9" s="213"/>
      <c r="G9" s="213"/>
      <c r="H9" s="163"/>
      <c r="I9" s="163"/>
    </row>
    <row r="10" spans="1:9" ht="16.5" customHeight="1">
      <c r="A10" s="162"/>
      <c r="B10" s="162"/>
      <c r="C10" s="162"/>
      <c r="D10" s="162"/>
      <c r="E10" s="162"/>
      <c r="F10" s="162"/>
      <c r="G10" s="162"/>
      <c r="H10" s="163"/>
      <c r="I10" s="163"/>
    </row>
    <row r="11" spans="1:9" ht="12.75">
      <c r="A11" s="163" t="s">
        <v>358</v>
      </c>
      <c r="B11" s="163"/>
      <c r="C11" s="211" t="s">
        <v>364</v>
      </c>
      <c r="D11" s="211"/>
      <c r="E11" s="211"/>
      <c r="F11" s="211"/>
      <c r="G11" s="211"/>
      <c r="H11" s="163">
        <v>76014</v>
      </c>
      <c r="I11" s="163" t="s">
        <v>362</v>
      </c>
    </row>
    <row r="12" spans="1:9" ht="119.25" customHeight="1">
      <c r="A12" s="213" t="s">
        <v>365</v>
      </c>
      <c r="B12" s="213"/>
      <c r="C12" s="213"/>
      <c r="D12" s="213"/>
      <c r="E12" s="213"/>
      <c r="F12" s="213"/>
      <c r="G12" s="213"/>
      <c r="H12" s="163"/>
      <c r="I12" s="163"/>
    </row>
    <row r="13" spans="1:9" ht="14.25" customHeight="1">
      <c r="A13" s="162"/>
      <c r="B13" s="162"/>
      <c r="C13" s="162"/>
      <c r="D13" s="162"/>
      <c r="E13" s="162"/>
      <c r="F13" s="162"/>
      <c r="G13" s="162"/>
      <c r="H13" s="163"/>
      <c r="I13" s="163"/>
    </row>
    <row r="14" spans="1:9" ht="12.75">
      <c r="A14" s="163" t="s">
        <v>358</v>
      </c>
      <c r="B14" s="163"/>
      <c r="C14" s="211" t="s">
        <v>366</v>
      </c>
      <c r="D14" s="211"/>
      <c r="E14" s="211"/>
      <c r="F14" s="211"/>
      <c r="G14" s="211"/>
      <c r="H14" s="163">
        <v>90000</v>
      </c>
      <c r="I14" s="163" t="s">
        <v>362</v>
      </c>
    </row>
    <row r="15" spans="1:9" ht="106.5" customHeight="1">
      <c r="A15" s="213" t="s">
        <v>367</v>
      </c>
      <c r="B15" s="213"/>
      <c r="C15" s="213"/>
      <c r="D15" s="213"/>
      <c r="E15" s="213"/>
      <c r="F15" s="213"/>
      <c r="G15" s="213"/>
      <c r="H15" s="163"/>
      <c r="I15" s="163"/>
    </row>
    <row r="16" spans="1:9" ht="12.75">
      <c r="A16" s="165"/>
      <c r="B16" s="165"/>
      <c r="C16" s="165"/>
      <c r="D16" s="165"/>
      <c r="E16" s="165"/>
      <c r="F16" s="165"/>
      <c r="G16" s="165"/>
      <c r="H16" s="163"/>
      <c r="I16" s="163"/>
    </row>
    <row r="17" spans="1:9" ht="12.75">
      <c r="A17" s="163" t="s">
        <v>358</v>
      </c>
      <c r="B17" s="163"/>
      <c r="C17" s="211" t="s">
        <v>368</v>
      </c>
      <c r="D17" s="211"/>
      <c r="E17" s="211"/>
      <c r="F17" s="211"/>
      <c r="G17" s="211"/>
      <c r="H17" s="163">
        <v>110000</v>
      </c>
      <c r="I17" s="163" t="s">
        <v>362</v>
      </c>
    </row>
    <row r="18" spans="1:9" ht="124.5" customHeight="1">
      <c r="A18" s="213" t="s">
        <v>369</v>
      </c>
      <c r="B18" s="213"/>
      <c r="C18" s="213"/>
      <c r="D18" s="213"/>
      <c r="E18" s="213"/>
      <c r="F18" s="213"/>
      <c r="G18" s="213"/>
      <c r="H18" s="163"/>
      <c r="I18" s="163"/>
    </row>
    <row r="19" spans="1:9" ht="15.75" customHeight="1">
      <c r="A19" s="162"/>
      <c r="B19" s="162"/>
      <c r="C19" s="162"/>
      <c r="D19" s="162"/>
      <c r="E19" s="162"/>
      <c r="F19" s="162"/>
      <c r="G19" s="162"/>
      <c r="H19" s="163"/>
      <c r="I19" s="163"/>
    </row>
    <row r="20" spans="1:9" ht="17.25" customHeight="1">
      <c r="A20" s="163" t="s">
        <v>358</v>
      </c>
      <c r="B20" s="163"/>
      <c r="C20" s="211" t="s">
        <v>370</v>
      </c>
      <c r="D20" s="211"/>
      <c r="E20" s="211"/>
      <c r="F20" s="211"/>
      <c r="G20" s="211"/>
      <c r="H20" s="163">
        <v>653390.66</v>
      </c>
      <c r="I20" s="163" t="s">
        <v>362</v>
      </c>
    </row>
    <row r="21" spans="1:9" ht="118.5" customHeight="1">
      <c r="A21" s="213" t="s">
        <v>371</v>
      </c>
      <c r="B21" s="213"/>
      <c r="C21" s="213"/>
      <c r="D21" s="213"/>
      <c r="E21" s="213"/>
      <c r="F21" s="213"/>
      <c r="G21" s="213"/>
      <c r="H21" s="163"/>
      <c r="I21" s="163"/>
    </row>
    <row r="22" spans="1:9" ht="12.75">
      <c r="A22" s="164" t="s">
        <v>406</v>
      </c>
      <c r="B22" s="164"/>
      <c r="C22" s="164"/>
      <c r="D22" s="164"/>
      <c r="E22" s="164"/>
      <c r="F22" s="163"/>
      <c r="G22" s="163"/>
      <c r="H22" s="163">
        <f>H24</f>
        <v>30286.78</v>
      </c>
      <c r="I22" s="163" t="s">
        <v>362</v>
      </c>
    </row>
    <row r="23" spans="1:9" ht="12.75">
      <c r="A23" s="164"/>
      <c r="B23" s="164"/>
      <c r="C23" s="164"/>
      <c r="D23" s="164"/>
      <c r="E23" s="164"/>
      <c r="F23" s="163"/>
      <c r="G23" s="163"/>
      <c r="H23" s="163"/>
      <c r="I23" s="163"/>
    </row>
    <row r="24" spans="1:9" ht="12.75">
      <c r="A24" s="163" t="s">
        <v>407</v>
      </c>
      <c r="B24" s="163"/>
      <c r="C24" s="210" t="s">
        <v>409</v>
      </c>
      <c r="D24" s="211"/>
      <c r="E24" s="211"/>
      <c r="F24" s="211"/>
      <c r="G24" s="211"/>
      <c r="H24" s="163">
        <v>30286.78</v>
      </c>
      <c r="I24" s="163" t="s">
        <v>362</v>
      </c>
    </row>
    <row r="25" spans="1:9" ht="68.25" customHeight="1">
      <c r="A25" s="213" t="s">
        <v>410</v>
      </c>
      <c r="B25" s="213"/>
      <c r="C25" s="213"/>
      <c r="D25" s="213"/>
      <c r="E25" s="213"/>
      <c r="F25" s="213"/>
      <c r="G25" s="163"/>
      <c r="H25" s="163"/>
      <c r="I25" s="163"/>
    </row>
    <row r="26" spans="1:9" ht="12.75">
      <c r="A26" s="163" t="s">
        <v>408</v>
      </c>
      <c r="B26" s="163"/>
      <c r="C26" s="211" t="s">
        <v>411</v>
      </c>
      <c r="D26" s="211"/>
      <c r="E26" s="211"/>
      <c r="F26" s="211"/>
      <c r="G26" s="211"/>
      <c r="H26" s="163">
        <v>1000</v>
      </c>
      <c r="I26" s="163" t="s">
        <v>362</v>
      </c>
    </row>
    <row r="27" spans="1:9" ht="54" customHeight="1">
      <c r="A27" s="213" t="s">
        <v>412</v>
      </c>
      <c r="B27" s="213"/>
      <c r="C27" s="213"/>
      <c r="D27" s="213"/>
      <c r="E27" s="213"/>
      <c r="F27" s="213"/>
      <c r="G27" s="213"/>
      <c r="H27" s="163"/>
      <c r="I27" s="163"/>
    </row>
    <row r="28" spans="1:9" ht="12.75">
      <c r="A28" s="163" t="s">
        <v>408</v>
      </c>
      <c r="B28" s="164"/>
      <c r="C28" s="210">
        <v>60005059030029200</v>
      </c>
      <c r="D28" s="211"/>
      <c r="E28" s="211"/>
      <c r="F28" s="211"/>
      <c r="G28" s="211"/>
      <c r="H28" s="163">
        <v>29286.78</v>
      </c>
      <c r="I28" s="163" t="s">
        <v>362</v>
      </c>
    </row>
    <row r="29" spans="1:9" ht="12.75">
      <c r="A29" s="212" t="s">
        <v>94</v>
      </c>
      <c r="B29" s="212"/>
      <c r="C29" s="212"/>
      <c r="D29" s="212"/>
      <c r="E29" s="212"/>
      <c r="F29" s="212"/>
      <c r="G29" s="212"/>
      <c r="H29" s="163"/>
      <c r="I29" s="163"/>
    </row>
    <row r="30" spans="1:9" ht="12.75">
      <c r="A30" s="163"/>
      <c r="B30" s="163"/>
      <c r="C30" s="163"/>
      <c r="D30" s="163"/>
      <c r="E30" s="163"/>
      <c r="F30" s="163"/>
      <c r="G30" s="163"/>
      <c r="H30" s="163"/>
      <c r="I30" s="163"/>
    </row>
    <row r="31" spans="1:9" ht="12.75">
      <c r="A31" s="163" t="s">
        <v>372</v>
      </c>
      <c r="B31" s="163"/>
      <c r="C31" s="163"/>
      <c r="D31" s="163"/>
      <c r="E31" s="163"/>
      <c r="F31" s="163"/>
      <c r="G31" s="163"/>
      <c r="H31" s="163"/>
      <c r="I31" s="163"/>
    </row>
    <row r="55" ht="12.75">
      <c r="C55" t="s">
        <v>359</v>
      </c>
    </row>
    <row r="64" ht="12.75">
      <c r="C64" t="s">
        <v>360</v>
      </c>
    </row>
  </sheetData>
  <sheetProtection/>
  <mergeCells count="19">
    <mergeCell ref="A1:I1"/>
    <mergeCell ref="A2:I2"/>
    <mergeCell ref="C8:G8"/>
    <mergeCell ref="A9:G9"/>
    <mergeCell ref="C11:G11"/>
    <mergeCell ref="A12:G12"/>
    <mergeCell ref="A4:G4"/>
    <mergeCell ref="C14:G14"/>
    <mergeCell ref="A15:G15"/>
    <mergeCell ref="C17:G17"/>
    <mergeCell ref="A18:G18"/>
    <mergeCell ref="C20:G20"/>
    <mergeCell ref="A21:G21"/>
    <mergeCell ref="C28:G28"/>
    <mergeCell ref="A29:G29"/>
    <mergeCell ref="C24:G24"/>
    <mergeCell ref="A25:F25"/>
    <mergeCell ref="C26:G26"/>
    <mergeCell ref="A27:G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FedoseevaOV</cp:lastModifiedBy>
  <cp:lastPrinted>2015-02-06T06:51:12Z</cp:lastPrinted>
  <dcterms:created xsi:type="dcterms:W3CDTF">2003-08-15T04:54:42Z</dcterms:created>
  <dcterms:modified xsi:type="dcterms:W3CDTF">2015-10-08T08:16:05Z</dcterms:modified>
  <cp:category/>
  <cp:version/>
  <cp:contentType/>
  <cp:contentStatus/>
</cp:coreProperties>
</file>